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AFD0ACE8-A366-49F0-BF1C-B97A74E4B15D}" xr6:coauthVersionLast="47" xr6:coauthVersionMax="47" xr10:uidLastSave="{00000000-0000-0000-0000-000000000000}"/>
  <bookViews>
    <workbookView xWindow="-38510" yWindow="-9580" windowWidth="38620" windowHeight="21100" activeTab="1" xr2:uid="{18851E6B-BBFA-46C9-A033-674B0CECB0B2}"/>
  </bookViews>
  <sheets>
    <sheet name="ArtificialTreatments" sheetId="7" r:id="rId1"/>
    <sheet name="SimpleConvolve" sheetId="8" r:id="rId2"/>
    <sheet name="General-Simple-Tests" sheetId="1" r:id="rId3"/>
    <sheet name="XLM-Wraps" sheetId="4" r:id="rId4"/>
    <sheet name="dMatrix-Inv-test" sheetId="2" r:id="rId5"/>
    <sheet name="DSMBases" sheetId="5" r:id="rId6"/>
    <sheet name="Roll Test" sheetId="6" r:id="rId7"/>
  </sheets>
  <definedNames>
    <definedName name="BaseOdds">DSMBases!$T$23:$CA$178</definedName>
    <definedName name="DelqDelta">DSMBases!$B$19:$M$30</definedName>
    <definedName name="Topology">DSMBases!$B$3:$M$14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6" i="8" l="1"/>
  <c r="AJ26" i="8"/>
  <c r="AI26" i="8"/>
  <c r="AH26" i="8"/>
  <c r="AG26" i="8"/>
  <c r="AF26" i="8"/>
  <c r="AE26" i="8"/>
  <c r="AK17" i="8"/>
  <c r="AJ17" i="8"/>
  <c r="AI17" i="8"/>
  <c r="AH17" i="8"/>
  <c r="AG17" i="8"/>
  <c r="AF17" i="8"/>
  <c r="AE17" i="8"/>
  <c r="AF13" i="8"/>
  <c r="AG13" i="8"/>
  <c r="AH13" i="8"/>
  <c r="AI13" i="8"/>
  <c r="AJ13" i="8"/>
  <c r="AK13" i="8"/>
  <c r="AE13" i="8"/>
  <c r="D6" i="8"/>
  <c r="D8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6" i="8"/>
  <c r="AD22" i="6"/>
  <c r="C19" i="4" a="1"/>
  <c r="C7" i="4" a="1"/>
  <c r="AK34" i="1" a="1"/>
  <c r="AF6" i="6" a="1"/>
  <c r="R20" i="7" a="1"/>
  <c r="C27" i="4" a="1"/>
  <c r="O6" i="8" a="1"/>
  <c r="AE7" i="8" a="1"/>
  <c r="AE6" i="8" a="1"/>
  <c r="AE10" i="8" a="1"/>
  <c r="AE11" i="8" a="1"/>
  <c r="AE9" i="8" a="1"/>
  <c r="AE16" i="8" a="1"/>
  <c r="AE20" i="8" a="1"/>
  <c r="AE22" i="8" a="1"/>
  <c r="AE12" i="8" a="1"/>
  <c r="AE24" i="8" a="1"/>
  <c r="AE25" i="8" a="1"/>
  <c r="AE21" i="8" a="1"/>
  <c r="AE23" i="8" a="1"/>
  <c r="AE8" i="8" a="1"/>
  <c r="AE24" i="8" l="1"/>
  <c r="AE12" i="8"/>
  <c r="AE8" i="8"/>
  <c r="AE23" i="8"/>
  <c r="AE22" i="8"/>
  <c r="AE21" i="8"/>
  <c r="AE20" i="8"/>
  <c r="AE16" i="8"/>
  <c r="AE11" i="8"/>
  <c r="AE10" i="8"/>
  <c r="AE25" i="8"/>
  <c r="AE9" i="8"/>
  <c r="AE7" i="8"/>
  <c r="AE6" i="8"/>
  <c r="O6" i="8"/>
  <c r="AO4" i="8" a="1"/>
  <c r="Q2" i="8"/>
  <c r="S2" i="8"/>
  <c r="T2" i="8"/>
  <c r="U2" i="8"/>
  <c r="P2" i="8"/>
  <c r="R2" i="8"/>
  <c r="C6" i="8" a="1"/>
  <c r="O2" i="8"/>
  <c r="C27" i="4"/>
  <c r="R20" i="7"/>
  <c r="AK34" i="1"/>
  <c r="C19" i="4"/>
  <c r="C7" i="4"/>
  <c r="AF6" i="6"/>
  <c r="B24" i="5"/>
  <c r="G20" i="5"/>
  <c r="G21" i="5"/>
  <c r="G22" i="5"/>
  <c r="G23" i="5"/>
  <c r="G24" i="5"/>
  <c r="G19" i="5"/>
  <c r="E3" i="7"/>
  <c r="C1" i="7" s="1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AF5" i="6" a="1"/>
  <c r="C26" i="4" a="1"/>
  <c r="AF7" i="6" a="1"/>
  <c r="AF8" i="6" a="1"/>
  <c r="AF9" i="6" a="1"/>
  <c r="C6" i="8" l="1"/>
  <c r="D38" i="8"/>
  <c r="D39" i="8"/>
  <c r="D7" i="8"/>
  <c r="D40" i="8"/>
  <c r="D9" i="8"/>
  <c r="D41" i="8"/>
  <c r="D42" i="8"/>
  <c r="D16" i="8"/>
  <c r="D17" i="8"/>
  <c r="D19" i="8"/>
  <c r="D21" i="8"/>
  <c r="D25" i="8"/>
  <c r="D28" i="8"/>
  <c r="D29" i="8"/>
  <c r="D31" i="8"/>
  <c r="D37" i="8"/>
  <c r="D10" i="8"/>
  <c r="D22" i="8"/>
  <c r="D33" i="8"/>
  <c r="D11" i="8"/>
  <c r="D43" i="8"/>
  <c r="D20" i="8"/>
  <c r="D24" i="8"/>
  <c r="D26" i="8"/>
  <c r="D27" i="8"/>
  <c r="D32" i="8"/>
  <c r="D34" i="8"/>
  <c r="D12" i="8"/>
  <c r="D44" i="8"/>
  <c r="D23" i="8"/>
  <c r="D35" i="8"/>
  <c r="D13" i="8"/>
  <c r="D45" i="8"/>
  <c r="D14" i="8"/>
  <c r="D15" i="8"/>
  <c r="D18" i="8"/>
  <c r="D30" i="8"/>
  <c r="D36" i="8"/>
  <c r="AO4" i="8"/>
  <c r="C26" i="4"/>
  <c r="G15" i="7"/>
  <c r="AF9" i="6"/>
  <c r="AF8" i="6"/>
  <c r="AF7" i="6"/>
  <c r="AF5" i="6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R2" i="7" a="1"/>
  <c r="G16" i="7" a="1"/>
  <c r="F20" i="7" a="1"/>
  <c r="C3" i="8" l="1"/>
  <c r="R2" i="7"/>
  <c r="F20" i="7"/>
  <c r="G16" i="7"/>
  <c r="AA20" i="7"/>
  <c r="Z20" i="7"/>
  <c r="Y20" i="7"/>
  <c r="X20" i="7"/>
  <c r="AB20" i="7"/>
  <c r="D21" i="7"/>
  <c r="E21" i="7" s="1"/>
  <c r="W6" i="8" a="1"/>
  <c r="F21" i="7" a="1"/>
  <c r="R21" i="7" a="1"/>
  <c r="Y2" i="8" l="1"/>
  <c r="AB2" i="8"/>
  <c r="Z2" i="8"/>
  <c r="W6" i="8"/>
  <c r="W2" i="8" s="1"/>
  <c r="X2" i="8"/>
  <c r="AA2" i="8"/>
  <c r="AC2" i="8"/>
  <c r="AO2" i="8" a="1"/>
  <c r="D3" i="8"/>
  <c r="R21" i="7"/>
  <c r="F21" i="7"/>
  <c r="X21" i="7" s="1" a="1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X4" i="8" l="1"/>
  <c r="W4" i="8"/>
  <c r="Z4" i="8"/>
  <c r="AO2" i="8"/>
  <c r="AC4" i="8"/>
  <c r="AA4" i="8"/>
  <c r="AB4" i="8"/>
  <c r="Y4" i="8"/>
  <c r="AA174" i="7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AO13" i="8" a="1"/>
  <c r="AO13" i="8" l="1"/>
  <c r="AO21" i="8" s="1" a="1"/>
  <c r="AO21" i="8" s="1"/>
  <c r="X18" i="7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 s="1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 s="1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27" i="4" a="1"/>
  <c r="R27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Q3" i="1" a="1"/>
  <c r="D14" i="4" a="1"/>
  <c r="Q4" i="1" a="1"/>
  <c r="D15" i="4" a="1"/>
  <c r="L27" i="4" a="1"/>
  <c r="D16" i="4" a="1"/>
  <c r="C14" i="4" a="1"/>
  <c r="K27" i="4" a="1"/>
  <c r="CE22" i="6" a="1"/>
  <c r="I27" i="4" a="1"/>
  <c r="J27" i="4" a="1"/>
  <c r="U34" i="1" a="1"/>
  <c r="B32" i="1" a="1"/>
  <c r="M9" i="1" a="1"/>
  <c r="Y3" i="1" a="1"/>
  <c r="U3" i="1" a="1"/>
  <c r="U34" i="1" l="1"/>
  <c r="CE22" i="6"/>
  <c r="C14" i="4"/>
  <c r="Q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7" i="4"/>
  <c r="J27" i="4"/>
  <c r="I27" i="4"/>
  <c r="L27" i="4"/>
  <c r="D14" i="4"/>
  <c r="D16" i="4"/>
  <c r="D15" i="4"/>
  <c r="DL22" i="6" a="1"/>
  <c r="CM22" i="6" a="1"/>
  <c r="H27" i="4" a="1"/>
  <c r="B15" i="1" a="1"/>
  <c r="B41" i="1" a="1"/>
  <c r="DL22" i="6" l="1"/>
  <c r="FL40" i="6"/>
  <c r="DR28" i="6"/>
  <c r="DP47" i="6"/>
  <c r="EG39" i="6"/>
  <c r="EX34" i="6"/>
  <c r="DV28" i="6"/>
  <c r="DT22" i="6"/>
  <c r="FD43" i="6"/>
  <c r="FM38" i="6"/>
  <c r="FD29" i="6"/>
  <c r="FH26" i="6"/>
  <c r="EZ23" i="6"/>
  <c r="EW47" i="6"/>
  <c r="FD44" i="6"/>
  <c r="DZ22" i="6"/>
  <c r="FE47" i="6"/>
  <c r="ER31" i="6"/>
  <c r="EM37" i="6"/>
  <c r="ER44" i="6"/>
  <c r="EB22" i="6"/>
  <c r="DW24" i="6"/>
  <c r="EC41" i="6"/>
  <c r="DT40" i="6"/>
  <c r="EC24" i="6"/>
  <c r="EJ30" i="6"/>
  <c r="DP27" i="6"/>
  <c r="EH23" i="6"/>
  <c r="EL40" i="6"/>
  <c r="EG41" i="6"/>
  <c r="DX42" i="6"/>
  <c r="EU42" i="6"/>
  <c r="FM45" i="6"/>
  <c r="EX22" i="6"/>
  <c r="EX26" i="6"/>
  <c r="FK30" i="6"/>
  <c r="EP34" i="6"/>
  <c r="DR31" i="6"/>
  <c r="EB35" i="6"/>
  <c r="EF27" i="6"/>
  <c r="DY38" i="6"/>
  <c r="FD46" i="6"/>
  <c r="FB46" i="6"/>
  <c r="DZ28" i="6"/>
  <c r="EY33" i="6"/>
  <c r="DO30" i="6"/>
  <c r="FL24" i="6"/>
  <c r="FJ43" i="6"/>
  <c r="DP31" i="6"/>
  <c r="FC22" i="6"/>
  <c r="FK42" i="6"/>
  <c r="FK37" i="6"/>
  <c r="EI31" i="6"/>
  <c r="FK24" i="6"/>
  <c r="EB47" i="6"/>
  <c r="EK42" i="6"/>
  <c r="ER33" i="6"/>
  <c r="ET30" i="6"/>
  <c r="EV27" i="6"/>
  <c r="ER24" i="6"/>
  <c r="EJ48" i="6"/>
  <c r="FC26" i="6"/>
  <c r="DV41" i="6"/>
  <c r="EK22" i="6"/>
  <c r="FK41" i="6"/>
  <c r="FK35" i="6"/>
  <c r="DL27" i="6"/>
  <c r="DZ46" i="6"/>
  <c r="DN36" i="6"/>
  <c r="EI44" i="6"/>
  <c r="DV47" i="6"/>
  <c r="FI34" i="6"/>
  <c r="FI47" i="6"/>
  <c r="EF46" i="6"/>
  <c r="EZ44" i="6"/>
  <c r="ET45" i="6"/>
  <c r="EN46" i="6"/>
  <c r="EW24" i="6"/>
  <c r="EO28" i="6"/>
  <c r="EQ32" i="6"/>
  <c r="DY36" i="6"/>
  <c r="FD39" i="6"/>
  <c r="EF43" i="6"/>
  <c r="EA48" i="6"/>
  <c r="EL48" i="6"/>
  <c r="EE36" i="6"/>
  <c r="ET23" i="6"/>
  <c r="EU40" i="6"/>
  <c r="DN37" i="6"/>
  <c r="DP30" i="6"/>
  <c r="DT44" i="6"/>
  <c r="DW44" i="6"/>
  <c r="EP25" i="6"/>
  <c r="EN44" i="6"/>
  <c r="EV31" i="6"/>
  <c r="EG23" i="6"/>
  <c r="EO43" i="6"/>
  <c r="ES38" i="6"/>
  <c r="DQ32" i="6"/>
  <c r="EW25" i="6"/>
  <c r="FL47" i="6"/>
  <c r="DT43" i="6"/>
  <c r="EC34" i="6"/>
  <c r="EE31" i="6"/>
  <c r="EG28" i="6"/>
  <c r="EE25" i="6"/>
  <c r="DY22" i="6"/>
  <c r="FB27" i="6"/>
  <c r="EG45" i="6"/>
  <c r="EK32" i="6"/>
  <c r="FA42" i="6"/>
  <c r="EA41" i="6"/>
  <c r="DY53" i="6" s="1"/>
  <c r="FF27" i="6"/>
  <c r="DW25" i="6"/>
  <c r="ED41" i="6"/>
  <c r="EE45" i="6"/>
  <c r="EE23" i="6"/>
  <c r="EZ35" i="6"/>
  <c r="DX24" i="6"/>
  <c r="EH24" i="6"/>
  <c r="ES45" i="6"/>
  <c r="EK46" i="6"/>
  <c r="ED47" i="6"/>
  <c r="ER26" i="6"/>
  <c r="EA30" i="6"/>
  <c r="EI34" i="6"/>
  <c r="FI37" i="6"/>
  <c r="EN41" i="6"/>
  <c r="FL44" i="6"/>
  <c r="ET25" i="6"/>
  <c r="FD25" i="6"/>
  <c r="EN28" i="6"/>
  <c r="FB23" i="6"/>
  <c r="EB46" i="6"/>
  <c r="DX35" i="6"/>
  <c r="EC29" i="6"/>
  <c r="EL25" i="6"/>
  <c r="EE48" i="6"/>
  <c r="FF43" i="6"/>
  <c r="ED40" i="6"/>
  <c r="EQ37" i="6"/>
  <c r="ED31" i="6"/>
  <c r="DS32" i="6"/>
  <c r="EF31" i="6"/>
  <c r="EV30" i="6"/>
  <c r="FL29" i="6"/>
  <c r="DW39" i="6"/>
  <c r="FC36" i="6"/>
  <c r="DY31" i="6"/>
  <c r="FF28" i="6"/>
  <c r="DU42" i="6"/>
  <c r="EV37" i="6"/>
  <c r="EF24" i="6"/>
  <c r="FH46" i="6"/>
  <c r="FD35" i="6"/>
  <c r="FI29" i="6"/>
  <c r="DV26" i="6"/>
  <c r="FM48" i="6"/>
  <c r="EM44" i="6"/>
  <c r="DN41" i="6"/>
  <c r="EB38" i="6"/>
  <c r="DR32" i="6"/>
  <c r="FH32" i="6"/>
  <c r="DT32" i="6"/>
  <c r="EG31" i="6"/>
  <c r="EW30" i="6"/>
  <c r="DQ40" i="6"/>
  <c r="EG40" i="6"/>
  <c r="DY32" i="6"/>
  <c r="DW33" i="6"/>
  <c r="DU23" i="6"/>
  <c r="DN42" i="6"/>
  <c r="EZ26" i="6"/>
  <c r="DP48" i="6"/>
  <c r="DL37" i="6"/>
  <c r="DQ31" i="6"/>
  <c r="EL27" i="6"/>
  <c r="FE22" i="6"/>
  <c r="FD45" i="6"/>
  <c r="EJ42" i="6"/>
  <c r="EE40" i="6"/>
  <c r="DO35" i="6"/>
  <c r="ED34" i="6"/>
  <c r="ET33" i="6"/>
  <c r="FJ32" i="6"/>
  <c r="DV32" i="6"/>
  <c r="FJ41" i="6"/>
  <c r="FK47" i="6"/>
  <c r="FJ33" i="6"/>
  <c r="DX41" i="6"/>
  <c r="DP25" i="6"/>
  <c r="EO31" i="6"/>
  <c r="ED27" i="6"/>
  <c r="EV48" i="6"/>
  <c r="ER37" i="6"/>
  <c r="EW31" i="6"/>
  <c r="DU28" i="6"/>
  <c r="EM23" i="6"/>
  <c r="EJ46" i="6"/>
  <c r="DS43" i="6"/>
  <c r="DO41" i="6"/>
  <c r="FB35" i="6"/>
  <c r="DP35" i="6"/>
  <c r="EE34" i="6"/>
  <c r="EU33" i="6"/>
  <c r="FK32" i="6"/>
  <c r="EY42" i="6"/>
  <c r="ED23" i="6"/>
  <c r="FF34" i="6"/>
  <c r="FJ47" i="6"/>
  <c r="FL25" i="6"/>
  <c r="DT34" i="6"/>
  <c r="EC22" i="6"/>
  <c r="DO47" i="6"/>
  <c r="DX47" i="6"/>
  <c r="EX48" i="6"/>
  <c r="FC48" i="6"/>
  <c r="DP36" i="6"/>
  <c r="ET39" i="6"/>
  <c r="FK43" i="6"/>
  <c r="EJ28" i="6"/>
  <c r="EK37" i="6"/>
  <c r="DN46" i="6"/>
  <c r="ET28" i="6"/>
  <c r="DM38" i="6"/>
  <c r="ES46" i="6"/>
  <c r="EM33" i="6"/>
  <c r="EW45" i="6"/>
  <c r="FM32" i="6"/>
  <c r="ES27" i="6"/>
  <c r="EI29" i="6"/>
  <c r="DN39" i="6"/>
  <c r="EH35" i="6"/>
  <c r="ES42" i="6"/>
  <c r="FJ27" i="6"/>
  <c r="DM22" i="6"/>
  <c r="DV38" i="6"/>
  <c r="EA32" i="6"/>
  <c r="FD28" i="6"/>
  <c r="DU24" i="6"/>
  <c r="DR47" i="6"/>
  <c r="EP44" i="6"/>
  <c r="FB41" i="6"/>
  <c r="EO36" i="6"/>
  <c r="FC35" i="6"/>
  <c r="DQ35" i="6"/>
  <c r="EF34" i="6"/>
  <c r="EV33" i="6"/>
  <c r="EQ43" i="6"/>
  <c r="EX30" i="6"/>
  <c r="EW35" i="6"/>
  <c r="EC23" i="6"/>
  <c r="EW28" i="6"/>
  <c r="EM38" i="6"/>
  <c r="DX23" i="6"/>
  <c r="DN26" i="6"/>
  <c r="EI23" i="6"/>
  <c r="EE22" i="6"/>
  <c r="ED24" i="6"/>
  <c r="FK36" i="6"/>
  <c r="EM40" i="6"/>
  <c r="FF44" i="6"/>
  <c r="DY30" i="6"/>
  <c r="DU39" i="6"/>
  <c r="ER47" i="6"/>
  <c r="FJ30" i="6"/>
  <c r="FE39" i="6"/>
  <c r="DV48" i="6"/>
  <c r="EY38" i="6"/>
  <c r="EO48" i="6"/>
  <c r="EV34" i="6"/>
  <c r="EM29" i="6"/>
  <c r="DV31" i="6"/>
  <c r="EJ47" i="6"/>
  <c r="ET24" i="6"/>
  <c r="DU44" i="6"/>
  <c r="DR29" i="6"/>
  <c r="DP32" i="6"/>
  <c r="EQ25" i="6"/>
  <c r="EZ41" i="6"/>
  <c r="FE35" i="6"/>
  <c r="EY32" i="6"/>
  <c r="FE28" i="6"/>
  <c r="DY24" i="6"/>
  <c r="FA22" i="6"/>
  <c r="EC47" i="6"/>
  <c r="FM40" i="6"/>
  <c r="DZ40" i="6"/>
  <c r="EP39" i="6"/>
  <c r="FF38" i="6"/>
  <c r="DR38" i="6"/>
  <c r="EQ48" i="6"/>
  <c r="EP38" i="6"/>
  <c r="ER43" i="6"/>
  <c r="EI32" i="6"/>
  <c r="FK33" i="6"/>
  <c r="FM34" i="6"/>
  <c r="EZ28" i="6"/>
  <c r="EZ48" i="6"/>
  <c r="DS24" i="6"/>
  <c r="DV40" i="6"/>
  <c r="FD48" i="6"/>
  <c r="DM43" i="6"/>
  <c r="DR48" i="6"/>
  <c r="EL24" i="6"/>
  <c r="FF40" i="6"/>
  <c r="EW22" i="6"/>
  <c r="ER32" i="6"/>
  <c r="EM41" i="6"/>
  <c r="DO23" i="6"/>
  <c r="EX46" i="6"/>
  <c r="DO37" i="6"/>
  <c r="ER34" i="6"/>
  <c r="DL33" i="6"/>
  <c r="FB31" i="6"/>
  <c r="ER22" i="6"/>
  <c r="FM24" i="6"/>
  <c r="EB45" i="6"/>
  <c r="EC45" i="6"/>
  <c r="EI46" i="6"/>
  <c r="DY58" i="6" s="1"/>
  <c r="FF22" i="6"/>
  <c r="EX25" i="6"/>
  <c r="DP22" i="6"/>
  <c r="DP26" i="6"/>
  <c r="FF35" i="6"/>
  <c r="EB40" i="6"/>
  <c r="FJ25" i="6"/>
  <c r="FL34" i="6"/>
  <c r="EG30" i="6"/>
  <c r="FH28" i="6"/>
  <c r="DS40" i="6"/>
  <c r="DZ25" i="6"/>
  <c r="FC42" i="6"/>
  <c r="EA25" i="6"/>
  <c r="EF45" i="6"/>
  <c r="EK45" i="6"/>
  <c r="ES39" i="6"/>
  <c r="FI48" i="6"/>
  <c r="DW28" i="6"/>
  <c r="ES26" i="6"/>
  <c r="EI41" i="6"/>
  <c r="FI30" i="6"/>
  <c r="DO48" i="6"/>
  <c r="ED36" i="6"/>
  <c r="DQ45" i="6"/>
  <c r="DQ23" i="6"/>
  <c r="DY48" i="6"/>
  <c r="EV40" i="6"/>
  <c r="DY37" i="6"/>
  <c r="FD31" i="6"/>
  <c r="EO26" i="6"/>
  <c r="DV23" i="6"/>
  <c r="DU26" i="6"/>
  <c r="FH45" i="6"/>
  <c r="EM46" i="6"/>
  <c r="DQ47" i="6"/>
  <c r="EZ22" i="6"/>
  <c r="EJ26" i="6"/>
  <c r="FK22" i="6"/>
  <c r="EU27" i="6"/>
  <c r="EQ36" i="6"/>
  <c r="DP41" i="6"/>
  <c r="EU28" i="6"/>
  <c r="DX40" i="6"/>
  <c r="DQ33" i="6"/>
  <c r="DL35" i="6"/>
  <c r="FL41" i="6"/>
  <c r="EZ29" i="6"/>
  <c r="ET43" i="6"/>
  <c r="DN28" i="6"/>
  <c r="DM28" i="6"/>
  <c r="EF41" i="6"/>
  <c r="EO22" i="6"/>
  <c r="DM29" i="6"/>
  <c r="EK28" i="6"/>
  <c r="DP43" i="6"/>
  <c r="ES32" i="6"/>
  <c r="DN23" i="6"/>
  <c r="DT38" i="6"/>
  <c r="EC48" i="6"/>
  <c r="EN25" i="6"/>
  <c r="EE29" i="6"/>
  <c r="DP44" i="6"/>
  <c r="DQ39" i="6"/>
  <c r="EZ40" i="6"/>
  <c r="FA27" i="6"/>
  <c r="DT26" i="6"/>
  <c r="DV22" i="6"/>
  <c r="EL46" i="6"/>
  <c r="EQ24" i="6"/>
  <c r="EY47" i="6"/>
  <c r="EO23" i="6"/>
  <c r="DS27" i="6"/>
  <c r="EX23" i="6"/>
  <c r="EF28" i="6"/>
  <c r="ED37" i="6"/>
  <c r="FE41" i="6"/>
  <c r="EO29" i="6"/>
  <c r="EI45" i="6"/>
  <c r="ET36" i="6"/>
  <c r="EX29" i="6"/>
  <c r="FB22" i="6"/>
  <c r="EV47" i="6"/>
  <c r="FM39" i="6"/>
  <c r="DS22" i="6"/>
  <c r="EI26" i="6"/>
  <c r="FD27" i="6"/>
  <c r="EM24" i="6"/>
  <c r="DQ29" i="6"/>
  <c r="DP38" i="6"/>
  <c r="ER42" i="6"/>
  <c r="EF30" i="6"/>
  <c r="FA48" i="6"/>
  <c r="EG38" i="6"/>
  <c r="DQ42" i="6"/>
  <c r="ES43" i="6"/>
  <c r="EZ37" i="6"/>
  <c r="DM47" i="6"/>
  <c r="DX34" i="6"/>
  <c r="FG47" i="6"/>
  <c r="FM35" i="6"/>
  <c r="FH43" i="6"/>
  <c r="EK24" i="6"/>
  <c r="FG30" i="6"/>
  <c r="DM32" i="6"/>
  <c r="DM46" i="6"/>
  <c r="FA39" i="6"/>
  <c r="FB26" i="6"/>
  <c r="ER41" i="6"/>
  <c r="DY42" i="6"/>
  <c r="DM31" i="6"/>
  <c r="DM40" i="6"/>
  <c r="FI23" i="6"/>
  <c r="ET42" i="6"/>
  <c r="FF31" i="6"/>
  <c r="EA28" i="6"/>
  <c r="EB30" i="6"/>
  <c r="EZ25" i="6"/>
  <c r="EO27" i="6"/>
  <c r="DM34" i="6"/>
  <c r="FL37" i="6"/>
  <c r="DY45" i="6"/>
  <c r="DY57" i="6" s="1"/>
  <c r="EA24" i="6"/>
  <c r="FE29" i="6"/>
  <c r="EQ42" i="6"/>
  <c r="ES24" i="6"/>
  <c r="DP46" i="6"/>
  <c r="DO36" i="6"/>
  <c r="FF42" i="6"/>
  <c r="FG34" i="6"/>
  <c r="ET44" i="6"/>
  <c r="FF47" i="6"/>
  <c r="DO28" i="6"/>
  <c r="EV43" i="6"/>
  <c r="EC33" i="6"/>
  <c r="FM28" i="6"/>
  <c r="FE37" i="6"/>
  <c r="DL32" i="6"/>
  <c r="EU26" i="6"/>
  <c r="DO46" i="6"/>
  <c r="FJ44" i="6"/>
  <c r="EG43" i="6"/>
  <c r="DW31" i="6"/>
  <c r="EV46" i="6"/>
  <c r="DT31" i="6"/>
  <c r="EE38" i="6"/>
  <c r="DM39" i="6"/>
  <c r="FH25" i="6"/>
  <c r="FH30" i="6"/>
  <c r="ED26" i="6"/>
  <c r="DS28" i="6"/>
  <c r="EE35" i="6"/>
  <c r="ET38" i="6"/>
  <c r="FK45" i="6"/>
  <c r="DM25" i="6"/>
  <c r="ES33" i="6"/>
  <c r="EB43" i="6"/>
  <c r="DY55" i="6" s="1"/>
  <c r="EF25" i="6"/>
  <c r="FG46" i="6"/>
  <c r="EK40" i="6"/>
  <c r="DS47" i="6"/>
  <c r="EX35" i="6"/>
  <c r="DL48" i="6"/>
  <c r="EW48" i="6"/>
  <c r="DY34" i="6"/>
  <c r="FH47" i="6"/>
  <c r="FJ36" i="6"/>
  <c r="FM29" i="6"/>
  <c r="EX38" i="6"/>
  <c r="FE33" i="6"/>
  <c r="EP28" i="6"/>
  <c r="ES47" i="6"/>
  <c r="EP46" i="6"/>
  <c r="FM44" i="6"/>
  <c r="ET40" i="6"/>
  <c r="DW48" i="6"/>
  <c r="EL36" i="6"/>
  <c r="DP40" i="6"/>
  <c r="EI47" i="6"/>
  <c r="EK35" i="6"/>
  <c r="EL31" i="6"/>
  <c r="FJ26" i="6"/>
  <c r="EY28" i="6"/>
  <c r="DL36" i="6"/>
  <c r="EA39" i="6"/>
  <c r="ET46" i="6"/>
  <c r="EY25" i="6"/>
  <c r="EP36" i="6"/>
  <c r="DN44" i="6"/>
  <c r="DS26" i="6"/>
  <c r="FC47" i="6"/>
  <c r="DL43" i="6"/>
  <c r="DX26" i="6"/>
  <c r="EW36" i="6"/>
  <c r="EA33" i="6"/>
  <c r="DV24" i="6"/>
  <c r="EM39" i="6"/>
  <c r="EA23" i="6"/>
  <c r="EE41" i="6"/>
  <c r="FE30" i="6"/>
  <c r="EW39" i="6"/>
  <c r="ER35" i="6"/>
  <c r="EC30" i="6"/>
  <c r="FH22" i="6"/>
  <c r="FH24" i="6"/>
  <c r="EO25" i="6"/>
  <c r="DZ42" i="6"/>
  <c r="DR23" i="6"/>
  <c r="FF41" i="6"/>
  <c r="FG41" i="6"/>
  <c r="DQ30" i="6"/>
  <c r="FI25" i="6"/>
  <c r="EV32" i="6"/>
  <c r="EN27" i="6"/>
  <c r="EM30" i="6"/>
  <c r="EU36" i="6"/>
  <c r="FJ39" i="6"/>
  <c r="ET48" i="6"/>
  <c r="EK26" i="6"/>
  <c r="EA37" i="6"/>
  <c r="FC44" i="6"/>
  <c r="FM26" i="6"/>
  <c r="DY39" i="6"/>
  <c r="DY51" i="6" s="1"/>
  <c r="EA22" i="6"/>
  <c r="FB36" i="6"/>
  <c r="EN37" i="6"/>
  <c r="EP45" i="6"/>
  <c r="ET29" i="6"/>
  <c r="ED22" i="6"/>
  <c r="EN31" i="6"/>
  <c r="EM22" i="6"/>
  <c r="EX31" i="6"/>
  <c r="EN40" i="6"/>
  <c r="EI37" i="6"/>
  <c r="DW32" i="6"/>
  <c r="FC24" i="6"/>
  <c r="DO29" i="6"/>
  <c r="DM45" i="6"/>
  <c r="DW45" i="6"/>
  <c r="EG27" i="6"/>
  <c r="FA46" i="6"/>
  <c r="EP43" i="6"/>
  <c r="DO39" i="6"/>
  <c r="EN35" i="6"/>
  <c r="DZ33" i="6"/>
  <c r="EX28" i="6"/>
  <c r="FG32" i="6"/>
  <c r="EB37" i="6"/>
  <c r="ES40" i="6"/>
  <c r="DN22" i="6"/>
  <c r="EB25" i="6"/>
  <c r="DO38" i="6"/>
  <c r="EN45" i="6"/>
  <c r="EX27" i="6"/>
  <c r="DS25" i="6"/>
  <c r="DT23" i="6"/>
  <c r="DT27" i="6"/>
  <c r="EH38" i="6"/>
  <c r="EB26" i="6"/>
  <c r="FA35" i="6"/>
  <c r="DY23" i="6"/>
  <c r="FK34" i="6"/>
  <c r="EJ23" i="6"/>
  <c r="EN32" i="6"/>
  <c r="EH41" i="6"/>
  <c r="DS39" i="6"/>
  <c r="EH34" i="6"/>
  <c r="ES28" i="6"/>
  <c r="FL30" i="6"/>
  <c r="ER25" i="6"/>
  <c r="FA31" i="6"/>
  <c r="EA29" i="6"/>
  <c r="EQ27" i="6"/>
  <c r="DS45" i="6"/>
  <c r="EP48" i="6"/>
  <c r="EY45" i="6"/>
  <c r="DY27" i="6"/>
  <c r="EF36" i="6"/>
  <c r="EX40" i="6"/>
  <c r="DX36" i="6"/>
  <c r="DP29" i="6"/>
  <c r="FE27" i="6"/>
  <c r="DW40" i="6"/>
  <c r="FL36" i="6"/>
  <c r="EE43" i="6"/>
  <c r="FF23" i="6"/>
  <c r="FF33" i="6"/>
  <c r="EB29" i="6"/>
  <c r="EK33" i="6"/>
  <c r="DZ39" i="6"/>
  <c r="DZ41" i="6"/>
  <c r="EP23" i="6"/>
  <c r="DO26" i="6"/>
  <c r="FD38" i="6"/>
  <c r="DX46" i="6"/>
  <c r="EI28" i="6"/>
  <c r="FB28" i="6"/>
  <c r="DP24" i="6"/>
  <c r="EP30" i="6"/>
  <c r="FB42" i="6"/>
  <c r="DW27" i="6"/>
  <c r="DM42" i="6"/>
  <c r="DR25" i="6"/>
  <c r="EE39" i="6"/>
  <c r="EI24" i="6"/>
  <c r="EI33" i="6"/>
  <c r="DO43" i="6"/>
  <c r="EV42" i="6"/>
  <c r="DS36" i="6"/>
  <c r="EL34" i="6"/>
  <c r="FA32" i="6"/>
  <c r="EG36" i="6"/>
  <c r="EC35" i="6"/>
  <c r="DN31" i="6"/>
  <c r="EA35" i="6"/>
  <c r="ED48" i="6"/>
  <c r="DT30" i="6"/>
  <c r="EM26" i="6"/>
  <c r="EJ34" i="6"/>
  <c r="FH29" i="6"/>
  <c r="DO34" i="6"/>
  <c r="FI39" i="6"/>
  <c r="FI41" i="6"/>
  <c r="DZ24" i="6"/>
  <c r="FG26" i="6"/>
  <c r="EO39" i="6"/>
  <c r="FL46" i="6"/>
  <c r="DU29" i="6"/>
  <c r="DU33" i="6"/>
  <c r="DO25" i="6"/>
  <c r="EC46" i="6"/>
  <c r="EH44" i="6"/>
  <c r="ES31" i="6"/>
  <c r="FK27" i="6"/>
  <c r="DL26" i="6"/>
  <c r="EW43" i="6"/>
  <c r="EH25" i="6"/>
  <c r="EA34" i="6"/>
  <c r="EU45" i="6"/>
  <c r="EB44" i="6"/>
  <c r="FF37" i="6"/>
  <c r="EL41" i="6"/>
  <c r="EO34" i="6"/>
  <c r="EU41" i="6"/>
  <c r="FH38" i="6"/>
  <c r="FL32" i="6"/>
  <c r="EO40" i="6"/>
  <c r="FE23" i="6"/>
  <c r="FG48" i="6"/>
  <c r="EZ45" i="6"/>
  <c r="EU34" i="6"/>
  <c r="EV44" i="6"/>
  <c r="DN27" i="6"/>
  <c r="FL27" i="6"/>
  <c r="EF26" i="6"/>
  <c r="DW35" i="6"/>
  <c r="DS48" i="6"/>
  <c r="FJ45" i="6"/>
  <c r="DU43" i="6"/>
  <c r="EB36" i="6"/>
  <c r="ES25" i="6"/>
  <c r="EA42" i="6"/>
  <c r="ES34" i="6"/>
  <c r="FC43" i="6"/>
  <c r="EK48" i="6"/>
  <c r="DU30" i="6"/>
  <c r="EN26" i="6"/>
  <c r="ET35" i="6"/>
  <c r="DZ32" i="6"/>
  <c r="DY35" i="6"/>
  <c r="DY41" i="6"/>
  <c r="DW43" i="6"/>
  <c r="EM28" i="6"/>
  <c r="EE28" i="6"/>
  <c r="FC41" i="6"/>
  <c r="DX22" i="6"/>
  <c r="EG34" i="6"/>
  <c r="EY48" i="6"/>
  <c r="FD26" i="6"/>
  <c r="EO38" i="6"/>
  <c r="DR46" i="6"/>
  <c r="FE48" i="6"/>
  <c r="FA36" i="6"/>
  <c r="FH27" i="6"/>
  <c r="EG32" i="6"/>
  <c r="DQ36" i="6"/>
  <c r="FJ48" i="6"/>
  <c r="EN47" i="6"/>
  <c r="EE44" i="6"/>
  <c r="FH44" i="6"/>
  <c r="EO41" i="6"/>
  <c r="FE46" i="6"/>
  <c r="FC46" i="6"/>
  <c r="DS37" i="6"/>
  <c r="EI36" i="6"/>
  <c r="FH41" i="6"/>
  <c r="DU45" i="6"/>
  <c r="DW29" i="6"/>
  <c r="EN42" i="6"/>
  <c r="DL23" i="6"/>
  <c r="DS35" i="6"/>
  <c r="EF22" i="6"/>
  <c r="ED46" i="6"/>
  <c r="DL47" i="6"/>
  <c r="EL22" i="6"/>
  <c r="FA28" i="6"/>
  <c r="FJ35" i="6"/>
  <c r="DP28" i="6"/>
  <c r="EP22" i="6"/>
  <c r="EU22" i="6"/>
  <c r="EQ47" i="6"/>
  <c r="EW34" i="6"/>
  <c r="FE25" i="6"/>
  <c r="DX38" i="6"/>
  <c r="EU24" i="6"/>
  <c r="FK48" i="6"/>
  <c r="DN35" i="6"/>
  <c r="EL30" i="6"/>
  <c r="ER40" i="6"/>
  <c r="EP42" i="6"/>
  <c r="DL25" i="6"/>
  <c r="ET27" i="6"/>
  <c r="DL41" i="6"/>
  <c r="EI48" i="6"/>
  <c r="EJ31" i="6"/>
  <c r="EZ36" i="6"/>
  <c r="FK25" i="6"/>
  <c r="DZ26" i="6"/>
  <c r="ED45" i="6"/>
  <c r="EF32" i="6"/>
  <c r="EX39" i="6"/>
  <c r="EI27" i="6"/>
  <c r="FG23" i="6"/>
  <c r="FF32" i="6"/>
  <c r="DL38" i="6"/>
  <c r="ET34" i="6"/>
  <c r="DW38" i="6"/>
  <c r="FE43" i="6"/>
  <c r="DR27" i="6"/>
  <c r="EB31" i="6"/>
  <c r="DZ37" i="6"/>
  <c r="FB44" i="6"/>
  <c r="FL26" i="6"/>
  <c r="EF37" i="6"/>
  <c r="DW41" i="6"/>
  <c r="DX39" i="6"/>
  <c r="DW34" i="6"/>
  <c r="EK38" i="6"/>
  <c r="DR24" i="6"/>
  <c r="EO30" i="6"/>
  <c r="ED32" i="6"/>
  <c r="EA46" i="6"/>
  <c r="FD30" i="6"/>
  <c r="DW42" i="6"/>
  <c r="EL26" i="6"/>
  <c r="FG33" i="6"/>
  <c r="EQ28" i="6"/>
  <c r="FF24" i="6"/>
  <c r="DT48" i="6"/>
  <c r="DO45" i="6"/>
  <c r="ED35" i="6"/>
  <c r="EI43" i="6"/>
  <c r="FL43" i="6"/>
  <c r="DW30" i="6"/>
  <c r="FL48" i="6"/>
  <c r="EG47" i="6"/>
  <c r="ER38" i="6"/>
  <c r="EH36" i="6"/>
  <c r="FC38" i="6"/>
  <c r="EL44" i="6"/>
  <c r="FC27" i="6"/>
  <c r="FM31" i="6"/>
  <c r="DN38" i="6"/>
  <c r="EM45" i="6"/>
  <c r="EW27" i="6"/>
  <c r="FG38" i="6"/>
  <c r="DV39" i="6"/>
  <c r="FB38" i="6"/>
  <c r="EQ40" i="6"/>
  <c r="DT45" i="6"/>
  <c r="EL28" i="6"/>
  <c r="EW32" i="6"/>
  <c r="FA38" i="6"/>
  <c r="DW46" i="6"/>
  <c r="EH28" i="6"/>
  <c r="ER39" i="6"/>
  <c r="EG22" i="6"/>
  <c r="FJ40" i="6"/>
  <c r="FA43" i="6"/>
  <c r="DU46" i="6"/>
  <c r="FM25" i="6"/>
  <c r="EX43" i="6"/>
  <c r="FM33" i="6"/>
  <c r="EP31" i="6"/>
  <c r="EM32" i="6"/>
  <c r="FI43" i="6"/>
  <c r="DM30" i="6"/>
  <c r="EJ37" i="6"/>
  <c r="DT36" i="6"/>
  <c r="ET32" i="6"/>
  <c r="EC27" i="6"/>
  <c r="EF29" i="6"/>
  <c r="EB42" i="6"/>
  <c r="DY54" i="6" s="1"/>
  <c r="DX48" i="6"/>
  <c r="DP37" i="6"/>
  <c r="FC33" i="6"/>
  <c r="FB40" i="6"/>
  <c r="DL39" i="6"/>
  <c r="DT42" i="6"/>
  <c r="FK26" i="6"/>
  <c r="EG33" i="6"/>
  <c r="DV36" i="6"/>
  <c r="EA43" i="6"/>
  <c r="EO45" i="6"/>
  <c r="EY43" i="6"/>
  <c r="EL38" i="6"/>
  <c r="EN38" i="6"/>
  <c r="DX25" i="6"/>
  <c r="DO27" i="6"/>
  <c r="EV38" i="6"/>
  <c r="FM36" i="6"/>
  <c r="DN32" i="6"/>
  <c r="EY26" i="6"/>
  <c r="EE27" i="6"/>
  <c r="EZ27" i="6"/>
  <c r="EB48" i="6"/>
  <c r="ER45" i="6"/>
  <c r="FK38" i="6"/>
  <c r="EZ42" i="6"/>
  <c r="DM37" i="6"/>
  <c r="DP34" i="6"/>
  <c r="FH36" i="6"/>
  <c r="DM44" i="6"/>
  <c r="DY46" i="6"/>
  <c r="FE36" i="6"/>
  <c r="EJ22" i="6"/>
  <c r="DP42" i="6"/>
  <c r="EW29" i="6"/>
  <c r="FI27" i="6"/>
  <c r="DV42" i="6"/>
  <c r="ER23" i="6"/>
  <c r="FH33" i="6"/>
  <c r="EM34" i="6"/>
  <c r="DY29" i="6"/>
  <c r="DN30" i="6"/>
  <c r="EV23" i="6"/>
  <c r="EY27" i="6"/>
  <c r="EB28" i="6"/>
  <c r="ED43" i="6"/>
  <c r="ES37" i="6"/>
  <c r="EY34" i="6"/>
  <c r="EV39" i="6"/>
  <c r="FK46" i="6"/>
  <c r="FM46" i="6"/>
  <c r="FI42" i="6"/>
  <c r="FI28" i="6"/>
  <c r="ES44" i="6"/>
  <c r="DU34" i="6"/>
  <c r="EM31" i="6"/>
  <c r="EH46" i="6"/>
  <c r="EK25" i="6"/>
  <c r="EU35" i="6"/>
  <c r="DZ36" i="6"/>
  <c r="DL31" i="6"/>
  <c r="EQ33" i="6"/>
  <c r="EN33" i="6"/>
  <c r="DX28" i="6"/>
  <c r="EH47" i="6"/>
  <c r="DR45" i="6"/>
  <c r="DU41" i="6"/>
  <c r="EF35" i="6"/>
  <c r="FG43" i="6"/>
  <c r="EU47" i="6"/>
  <c r="EX47" i="6"/>
  <c r="EA26" i="6"/>
  <c r="EK39" i="6"/>
  <c r="FB48" i="6"/>
  <c r="EI39" i="6"/>
  <c r="DL34" i="6"/>
  <c r="DZ47" i="6"/>
  <c r="EB27" i="6"/>
  <c r="FH40" i="6"/>
  <c r="FJ37" i="6"/>
  <c r="FC32" i="6"/>
  <c r="EG35" i="6"/>
  <c r="EZ38" i="6"/>
  <c r="DV37" i="6"/>
  <c r="DP39" i="6"/>
  <c r="EX45" i="6"/>
  <c r="FA41" i="6"/>
  <c r="DM36" i="6"/>
  <c r="EQ44" i="6"/>
  <c r="EH48" i="6"/>
  <c r="DM23" i="6"/>
  <c r="DV27" i="6"/>
  <c r="DM48" i="6"/>
  <c r="DY25" i="6"/>
  <c r="EJ45" i="6"/>
  <c r="EU37" i="6"/>
  <c r="DQ48" i="6"/>
  <c r="EZ31" i="6"/>
  <c r="EX42" i="6"/>
  <c r="FC39" i="6"/>
  <c r="EQ34" i="6"/>
  <c r="FJ38" i="6"/>
  <c r="EO33" i="6"/>
  <c r="FF45" i="6"/>
  <c r="FA40" i="6"/>
  <c r="EL47" i="6"/>
  <c r="EE42" i="6"/>
  <c r="EV36" i="6"/>
  <c r="DZ45" i="6"/>
  <c r="DU22" i="6"/>
  <c r="FD23" i="6"/>
  <c r="DM35" i="6"/>
  <c r="EE24" i="6"/>
  <c r="DU27" i="6"/>
  <c r="EY29" i="6"/>
  <c r="EH39" i="6"/>
  <c r="FH48" i="6"/>
  <c r="EP32" i="6"/>
  <c r="ED44" i="6"/>
  <c r="DX43" i="6"/>
  <c r="FG39" i="6"/>
  <c r="EW40" i="6"/>
  <c r="FM43" i="6"/>
  <c r="DY28" i="6"/>
  <c r="EL42" i="6"/>
  <c r="ES22" i="6"/>
  <c r="DS44" i="6"/>
  <c r="EC37" i="6"/>
  <c r="FL45" i="6"/>
  <c r="FM22" i="6"/>
  <c r="FH35" i="6"/>
  <c r="FL42" i="6"/>
  <c r="FA29" i="6"/>
  <c r="EQ31" i="6"/>
  <c r="DV34" i="6"/>
  <c r="DO42" i="6"/>
  <c r="EK23" i="6"/>
  <c r="EQ22" i="6"/>
  <c r="DL46" i="6"/>
  <c r="FI44" i="6"/>
  <c r="DZ38" i="6"/>
  <c r="DQ44" i="6"/>
  <c r="EM48" i="6"/>
  <c r="DW37" i="6"/>
  <c r="DM24" i="6"/>
  <c r="DW23" i="6"/>
  <c r="EY44" i="6"/>
  <c r="EZ47" i="6"/>
  <c r="EU46" i="6"/>
  <c r="EO24" i="6"/>
  <c r="ES36" i="6"/>
  <c r="EE46" i="6"/>
  <c r="DT35" i="6"/>
  <c r="FL35" i="6"/>
  <c r="EJ39" i="6"/>
  <c r="EH22" i="6"/>
  <c r="EN22" i="6"/>
  <c r="EV24" i="6"/>
  <c r="EP47" i="6"/>
  <c r="EO46" i="6"/>
  <c r="EV41" i="6"/>
  <c r="DZ29" i="6"/>
  <c r="FH23" i="6"/>
  <c r="EE47" i="6"/>
  <c r="DT37" i="6"/>
  <c r="FC23" i="6"/>
  <c r="DR22" i="6"/>
  <c r="EF48" i="6"/>
  <c r="FM47" i="6"/>
  <c r="ED25" i="6"/>
  <c r="EC40" i="6"/>
  <c r="EL39" i="6"/>
  <c r="EQ38" i="6"/>
  <c r="FL23" i="6"/>
  <c r="DT24" i="6"/>
  <c r="ER30" i="6"/>
  <c r="FG22" i="6"/>
  <c r="DS29" i="6"/>
  <c r="DO24" i="6"/>
  <c r="FK28" i="6"/>
  <c r="EC26" i="6"/>
  <c r="DQ25" i="6"/>
  <c r="DR42" i="6"/>
  <c r="EI22" i="6"/>
  <c r="DZ27" i="6"/>
  <c r="FK31" i="6"/>
  <c r="ED30" i="6"/>
  <c r="FA26" i="6"/>
  <c r="EC38" i="6"/>
  <c r="ES41" i="6"/>
  <c r="DR37" i="6"/>
  <c r="EY40" i="6"/>
  <c r="DV44" i="6"/>
  <c r="EP24" i="6"/>
  <c r="FD24" i="6"/>
  <c r="EA31" i="6"/>
  <c r="EQ23" i="6"/>
  <c r="FF29" i="6"/>
  <c r="DN25" i="6"/>
  <c r="EG24" i="6"/>
  <c r="FC45" i="6"/>
  <c r="DO22" i="6"/>
  <c r="DU32" i="6"/>
  <c r="EL32" i="6"/>
  <c r="EE32" i="6"/>
  <c r="EW37" i="6"/>
  <c r="EI40" i="6"/>
  <c r="EY31" i="6"/>
  <c r="FG37" i="6"/>
  <c r="DX29" i="6"/>
  <c r="EN48" i="6"/>
  <c r="EP27" i="6"/>
  <c r="FB33" i="6"/>
  <c r="EF23" i="6"/>
  <c r="FE24" i="6"/>
  <c r="EQ30" i="6"/>
  <c r="DR35" i="6"/>
  <c r="EV28" i="6"/>
  <c r="FE42" i="6"/>
  <c r="EZ43" i="6"/>
  <c r="EU44" i="6"/>
  <c r="EO32" i="6"/>
  <c r="EY39" i="6"/>
  <c r="FM30" i="6"/>
  <c r="FF25" i="6"/>
  <c r="EH29" i="6"/>
  <c r="DN24" i="6"/>
  <c r="DT25" i="6"/>
  <c r="EM25" i="6"/>
  <c r="FE32" i="6"/>
  <c r="FG35" i="6"/>
  <c r="EP29" i="6"/>
  <c r="EU29" i="6"/>
  <c r="EY30" i="6"/>
  <c r="FJ28" i="6"/>
  <c r="EL33" i="6"/>
  <c r="EJ41" i="6"/>
  <c r="FB32" i="6"/>
  <c r="FD32" i="6"/>
  <c r="DU31" i="6"/>
  <c r="EI35" i="6"/>
  <c r="EJ33" i="6"/>
  <c r="DW26" i="6"/>
  <c r="EN39" i="6"/>
  <c r="ER36" i="6"/>
  <c r="DR40" i="6"/>
  <c r="DQ34" i="6"/>
  <c r="FF36" i="6"/>
  <c r="EB33" i="6"/>
  <c r="EB34" i="6"/>
  <c r="DQ43" i="6"/>
  <c r="EC36" i="6"/>
  <c r="DU38" i="6"/>
  <c r="DO33" i="6"/>
  <c r="FG25" i="6"/>
  <c r="DN34" i="6"/>
  <c r="FF26" i="6"/>
  <c r="DY40" i="6"/>
  <c r="DY52" i="6" s="1"/>
  <c r="EE37" i="6"/>
  <c r="EG44" i="6"/>
  <c r="DQ27" i="6"/>
  <c r="DW47" i="6"/>
  <c r="FA37" i="6"/>
  <c r="DZ35" i="6"/>
  <c r="EW44" i="6"/>
  <c r="DS38" i="6"/>
  <c r="FH39" i="6"/>
  <c r="FB34" i="6"/>
  <c r="DX44" i="6"/>
  <c r="EF39" i="6"/>
  <c r="EM27" i="6"/>
  <c r="EX41" i="6"/>
  <c r="DQ38" i="6"/>
  <c r="EA45" i="6"/>
  <c r="FG42" i="6"/>
  <c r="EZ30" i="6"/>
  <c r="DS42" i="6"/>
  <c r="DR36" i="6"/>
  <c r="EY22" i="6"/>
  <c r="FF39" i="6"/>
  <c r="EH43" i="6"/>
  <c r="EM36" i="6"/>
  <c r="FA45" i="6"/>
  <c r="FL39" i="6"/>
  <c r="EL29" i="6"/>
  <c r="EM42" i="6"/>
  <c r="EQ39" i="6"/>
  <c r="DQ46" i="6"/>
  <c r="DT47" i="6"/>
  <c r="FI36" i="6"/>
  <c r="DX27" i="6"/>
  <c r="EQ26" i="6"/>
  <c r="FB24" i="6"/>
  <c r="EQ41" i="6"/>
  <c r="DL45" i="6"/>
  <c r="EP26" i="6"/>
  <c r="FE45" i="6"/>
  <c r="EP40" i="6"/>
  <c r="DS30" i="6"/>
  <c r="DZ43" i="6"/>
  <c r="EC43" i="6"/>
  <c r="FI46" i="6"/>
  <c r="DY26" i="6"/>
  <c r="EJ40" i="6"/>
  <c r="FB29" i="6"/>
  <c r="ED28" i="6"/>
  <c r="EW26" i="6"/>
  <c r="ER46" i="6"/>
  <c r="FK39" i="6"/>
  <c r="EC28" i="6"/>
  <c r="EX33" i="6"/>
  <c r="DT41" i="6"/>
  <c r="FB30" i="6"/>
  <c r="DL44" i="6"/>
  <c r="DO44" i="6"/>
  <c r="FD47" i="6"/>
  <c r="FM27" i="6"/>
  <c r="FB43" i="6"/>
  <c r="FL28" i="6"/>
  <c r="DX30" i="6"/>
  <c r="ER28" i="6"/>
  <c r="DU48" i="6"/>
  <c r="ET41" i="6"/>
  <c r="FJ31" i="6"/>
  <c r="EI42" i="6"/>
  <c r="ED42" i="6"/>
  <c r="EZ32" i="6"/>
  <c r="FA44" i="6"/>
  <c r="DQ41" i="6"/>
  <c r="ER48" i="6"/>
  <c r="EH32" i="6"/>
  <c r="ES29" i="6"/>
  <c r="FC29" i="6"/>
  <c r="FD33" i="6"/>
  <c r="EE30" i="6"/>
  <c r="DP23" i="6"/>
  <c r="EW46" i="6"/>
  <c r="EP35" i="6"/>
  <c r="FJ23" i="6"/>
  <c r="FJ42" i="6"/>
  <c r="DV29" i="6"/>
  <c r="EL45" i="6"/>
  <c r="DS23" i="6"/>
  <c r="FK40" i="6"/>
  <c r="EH40" i="6"/>
  <c r="EK31" i="6"/>
  <c r="EU31" i="6"/>
  <c r="EQ35" i="6"/>
  <c r="EK34" i="6"/>
  <c r="FJ24" i="6"/>
  <c r="ES23" i="6"/>
  <c r="FD40" i="6"/>
  <c r="EJ35" i="6"/>
  <c r="EJ27" i="6"/>
  <c r="DZ44" i="6"/>
  <c r="DY44" i="6"/>
  <c r="DY56" i="6" s="1"/>
  <c r="DR44" i="6"/>
  <c r="FL31" i="6"/>
  <c r="FJ46" i="6"/>
  <c r="DX32" i="6"/>
  <c r="DZ23" i="6"/>
  <c r="FB37" i="6"/>
  <c r="EY36" i="6"/>
  <c r="DZ34" i="6"/>
  <c r="DR39" i="6"/>
  <c r="FH37" i="6"/>
  <c r="DM33" i="6"/>
  <c r="ED29" i="6"/>
  <c r="FG45" i="6"/>
  <c r="EO35" i="6"/>
  <c r="EX44" i="6"/>
  <c r="ET47" i="6"/>
  <c r="DP33" i="6"/>
  <c r="EK30" i="6"/>
  <c r="DM27" i="6"/>
  <c r="DV35" i="6"/>
  <c r="FE40" i="6"/>
  <c r="EZ34" i="6"/>
  <c r="DO31" i="6"/>
  <c r="FB45" i="6"/>
  <c r="EE33" i="6"/>
  <c r="EK41" i="6"/>
  <c r="EK27" i="6"/>
  <c r="FF48" i="6"/>
  <c r="DQ22" i="6"/>
  <c r="ED39" i="6"/>
  <c r="ER29" i="6"/>
  <c r="EJ24" i="6"/>
  <c r="FI45" i="6"/>
  <c r="EL43" i="6"/>
  <c r="EJ43" i="6"/>
  <c r="DW22" i="6"/>
  <c r="EV35" i="6"/>
  <c r="EI30" i="6"/>
  <c r="EI25" i="6"/>
  <c r="EM47" i="6"/>
  <c r="EZ46" i="6"/>
  <c r="DN45" i="6"/>
  <c r="FM23" i="6"/>
  <c r="EN36" i="6"/>
  <c r="EC31" i="6"/>
  <c r="EG26" i="6"/>
  <c r="EG46" i="6"/>
  <c r="EJ36" i="6"/>
  <c r="EF47" i="6"/>
  <c r="DU25" i="6"/>
  <c r="EL37" i="6"/>
  <c r="FC28" i="6"/>
  <c r="EC32" i="6"/>
  <c r="DL42" i="6"/>
  <c r="DQ28" i="6"/>
  <c r="FA47" i="6"/>
  <c r="EG29" i="6"/>
  <c r="EK43" i="6"/>
  <c r="FA25" i="6"/>
  <c r="EF38" i="6"/>
  <c r="DV33" i="6"/>
  <c r="DS33" i="6"/>
  <c r="FD42" i="6"/>
  <c r="DZ30" i="6"/>
  <c r="DN33" i="6"/>
  <c r="FE31" i="6"/>
  <c r="EE26" i="6"/>
  <c r="FI40" i="6"/>
  <c r="FL33" i="6"/>
  <c r="EW38" i="6"/>
  <c r="FB47" i="6"/>
  <c r="EU23" i="6"/>
  <c r="FD22" i="6"/>
  <c r="DN48" i="6"/>
  <c r="DN43" i="6"/>
  <c r="FJ22" i="6"/>
  <c r="FC40" i="6"/>
  <c r="FL38" i="6"/>
  <c r="DX45" i="6"/>
  <c r="EY35" i="6"/>
  <c r="DT46" i="6"/>
  <c r="FG40" i="6"/>
  <c r="FG24" i="6"/>
  <c r="FH31" i="6"/>
  <c r="FE26" i="6"/>
  <c r="EN30" i="6"/>
  <c r="EX36" i="6"/>
  <c r="EA47" i="6"/>
  <c r="DN29" i="6"/>
  <c r="EY41" i="6"/>
  <c r="EU38" i="6"/>
  <c r="EX37" i="6"/>
  <c r="EC44" i="6"/>
  <c r="FB25" i="6"/>
  <c r="DR30" i="6"/>
  <c r="EH45" i="6"/>
  <c r="FH42" i="6"/>
  <c r="EO47" i="6"/>
  <c r="DQ37" i="6"/>
  <c r="ES30" i="6"/>
  <c r="EV29" i="6"/>
  <c r="EB39" i="6"/>
  <c r="DU47" i="6"/>
  <c r="EV22" i="6"/>
  <c r="FC25" i="6"/>
  <c r="EW33" i="6"/>
  <c r="EH31" i="6"/>
  <c r="FM37" i="6"/>
  <c r="DO32" i="6"/>
  <c r="DS34" i="6"/>
  <c r="FA23" i="6"/>
  <c r="DZ31" i="6"/>
  <c r="FM41" i="6"/>
  <c r="DY33" i="6"/>
  <c r="ET26" i="6"/>
  <c r="DY43" i="6"/>
  <c r="EN29" i="6"/>
  <c r="FK23" i="6"/>
  <c r="FB39" i="6"/>
  <c r="FD34" i="6"/>
  <c r="DR26" i="6"/>
  <c r="EB32" i="6"/>
  <c r="DS46" i="6"/>
  <c r="DL29" i="6"/>
  <c r="EZ24" i="6"/>
  <c r="EP33" i="6"/>
  <c r="DY47" i="6"/>
  <c r="DY59" i="6" s="1"/>
  <c r="EO42" i="6"/>
  <c r="DT29" i="6"/>
  <c r="EQ45" i="6"/>
  <c r="DR33" i="6"/>
  <c r="EO44" i="6"/>
  <c r="EB41" i="6"/>
  <c r="DL30" i="6"/>
  <c r="FA24" i="6"/>
  <c r="FI38" i="6"/>
  <c r="EW23" i="6"/>
  <c r="DL24" i="6"/>
  <c r="EP41" i="6"/>
  <c r="FK29" i="6"/>
  <c r="EG25" i="6"/>
  <c r="DM26" i="6"/>
  <c r="EB23" i="6"/>
  <c r="EJ32" i="6"/>
  <c r="FF30" i="6"/>
  <c r="EV45" i="6"/>
  <c r="EV25" i="6"/>
  <c r="FA33" i="6"/>
  <c r="EN43" i="6"/>
  <c r="FG29" i="6"/>
  <c r="DV46" i="6"/>
  <c r="DX31" i="6"/>
  <c r="ES48" i="6"/>
  <c r="FC30" i="6"/>
  <c r="DT33" i="6"/>
  <c r="ED33" i="6"/>
  <c r="EG37" i="6"/>
  <c r="DW36" i="6"/>
  <c r="EH27" i="6"/>
  <c r="EU32" i="6"/>
  <c r="ET37" i="6"/>
  <c r="EZ39" i="6"/>
  <c r="EK47" i="6"/>
  <c r="DZ48" i="6"/>
  <c r="DY60" i="6" s="1"/>
  <c r="EG48" i="6"/>
  <c r="FI33" i="6"/>
  <c r="FJ34" i="6"/>
  <c r="FG27" i="6"/>
  <c r="EJ38" i="6"/>
  <c r="FC37" i="6"/>
  <c r="EA44" i="6"/>
  <c r="DN40" i="6"/>
  <c r="DL40" i="6"/>
  <c r="DU37" i="6"/>
  <c r="DR34" i="6"/>
  <c r="FE34" i="6"/>
  <c r="EC39" i="6"/>
  <c r="DR43" i="6"/>
  <c r="ER27" i="6"/>
  <c r="FC34" i="6"/>
  <c r="FL22" i="6"/>
  <c r="EK44" i="6"/>
  <c r="DU40" i="6"/>
  <c r="FG44" i="6"/>
  <c r="DX37" i="6"/>
  <c r="EL35" i="6"/>
  <c r="EY23" i="6"/>
  <c r="DV25" i="6"/>
  <c r="DS41" i="6"/>
  <c r="ET22" i="6"/>
  <c r="EU25" i="6"/>
  <c r="DU36" i="6"/>
  <c r="EX24" i="6"/>
  <c r="EC25" i="6"/>
  <c r="FI22" i="6"/>
  <c r="DQ26" i="6"/>
  <c r="FA34" i="6"/>
  <c r="FI26" i="6"/>
  <c r="DS31" i="6"/>
  <c r="EU30" i="6"/>
  <c r="EK36" i="6"/>
  <c r="FI32" i="6"/>
  <c r="EW41" i="6"/>
  <c r="FE38" i="6"/>
  <c r="DP45" i="6"/>
  <c r="EA40" i="6"/>
  <c r="DV45" i="6"/>
  <c r="DM41" i="6"/>
  <c r="EA36" i="6"/>
  <c r="EH33" i="6"/>
  <c r="EA27" i="6"/>
  <c r="FC31" i="6"/>
  <c r="EH37" i="6"/>
  <c r="FG28" i="6"/>
  <c r="DT28" i="6"/>
  <c r="EC42" i="6"/>
  <c r="EF33" i="6"/>
  <c r="DX33" i="6"/>
  <c r="EY37" i="6"/>
  <c r="FK44" i="6"/>
  <c r="EZ33" i="6"/>
  <c r="EM35" i="6"/>
  <c r="EQ46" i="6"/>
  <c r="DV43" i="6"/>
  <c r="EV26" i="6"/>
  <c r="EN24" i="6"/>
  <c r="DV30" i="6"/>
  <c r="FG36" i="6"/>
  <c r="FD37" i="6"/>
  <c r="EY46" i="6"/>
  <c r="EP37" i="6"/>
  <c r="FM42" i="6"/>
  <c r="EU43" i="6"/>
  <c r="ES35" i="6"/>
  <c r="FG31" i="6"/>
  <c r="EA38" i="6"/>
  <c r="EF44" i="6"/>
  <c r="FH34" i="6"/>
  <c r="EJ44" i="6"/>
  <c r="DT39" i="6"/>
  <c r="ED38" i="6"/>
  <c r="EL23" i="6"/>
  <c r="ET31" i="6"/>
  <c r="FE44" i="6"/>
  <c r="DO40" i="6"/>
  <c r="EU39" i="6"/>
  <c r="DU35" i="6"/>
  <c r="DN47" i="6"/>
  <c r="EW42" i="6"/>
  <c r="EM43" i="6"/>
  <c r="EF42" i="6"/>
  <c r="EK29" i="6"/>
  <c r="FI35" i="6"/>
  <c r="EO37" i="6"/>
  <c r="EN23" i="6"/>
  <c r="EX32" i="6"/>
  <c r="FI31" i="6"/>
  <c r="FJ29" i="6"/>
  <c r="DQ24" i="6"/>
  <c r="EI38" i="6"/>
  <c r="EJ25" i="6"/>
  <c r="EN34" i="6"/>
  <c r="EG42" i="6"/>
  <c r="FA30" i="6"/>
  <c r="EQ29" i="6"/>
  <c r="EH26" i="6"/>
  <c r="FF46" i="6"/>
  <c r="FD36" i="6"/>
  <c r="FD41" i="6"/>
  <c r="EB24" i="6"/>
  <c r="EH30" i="6"/>
  <c r="DR41" i="6"/>
  <c r="DL28" i="6"/>
  <c r="EY24" i="6"/>
  <c r="EJ29" i="6"/>
  <c r="EH42" i="6"/>
  <c r="EF40" i="6"/>
  <c r="EU48" i="6"/>
  <c r="FI24" i="6"/>
  <c r="H27" i="4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CM22" i="6"/>
  <c r="DY75" i="6"/>
  <c r="EB60" i="6"/>
  <c r="DM84" i="6"/>
  <c r="DM83" i="6"/>
  <c r="DM82" i="6"/>
  <c r="DM81" i="6"/>
  <c r="DM80" i="6"/>
  <c r="DM79" i="6"/>
  <c r="DM78" i="6"/>
  <c r="DM77" i="6"/>
  <c r="DM76" i="6"/>
  <c r="DM75" i="6"/>
  <c r="DY76" i="6"/>
  <c r="DY77" i="6"/>
  <c r="DY78" i="6"/>
  <c r="DY79" i="6"/>
  <c r="DY80" i="6"/>
  <c r="DY81" i="6"/>
  <c r="DY82" i="6"/>
  <c r="DY83" i="6"/>
  <c r="DY84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7" i="4" a="1"/>
  <c r="V15" i="1" a="1"/>
  <c r="Q15" i="1" a="1"/>
  <c r="B26" i="1" a="1"/>
  <c r="B28" i="1" a="1"/>
  <c r="B24" i="1" a="1"/>
  <c r="N27" i="4" l="1"/>
  <c r="V15" i="1"/>
  <c r="Q15" i="1"/>
  <c r="B28" i="1"/>
  <c r="B26" i="1"/>
  <c r="B24" i="1"/>
  <c r="O15" i="1"/>
  <c r="B27" i="1"/>
  <c r="B23" i="1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3" i="4" a="1"/>
  <c r="Q73" i="4" s="1"/>
  <c r="Q42" i="4" a="1"/>
  <c r="Q42" i="4" s="1"/>
  <c r="Q37" i="4" a="1"/>
  <c r="Q37" i="4" s="1"/>
  <c r="Q71" i="4" a="1"/>
  <c r="Q71" i="4" s="1"/>
  <c r="Q70" i="4" a="1"/>
  <c r="Q70" i="4" s="1"/>
  <c r="Q58" i="4" a="1"/>
  <c r="Q58" i="4" s="1"/>
  <c r="Q47" i="4" a="1"/>
  <c r="Q47" i="4" s="1"/>
  <c r="Q40" i="4" a="1"/>
  <c r="Q40" i="4" s="1"/>
  <c r="Q86" i="4" a="1"/>
  <c r="Q86" i="4" s="1"/>
  <c r="Q48" i="4" a="1"/>
  <c r="Q48" i="4" s="1"/>
  <c r="Q50" i="4" a="1"/>
  <c r="Q50" i="4" s="1"/>
  <c r="Q46" i="4" a="1"/>
  <c r="Q46" i="4" s="1"/>
  <c r="Q83" i="4" a="1"/>
  <c r="Q83" i="4" s="1"/>
  <c r="Q64" i="4" a="1"/>
  <c r="Q64" i="4" s="1"/>
  <c r="Q53" i="4" a="1"/>
  <c r="Q53" i="4" s="1"/>
  <c r="Q29" i="4" a="1"/>
  <c r="Q29" i="4" s="1"/>
  <c r="Q28" i="4" a="1"/>
  <c r="Q28" i="4" s="1"/>
  <c r="Q74" i="4" a="1"/>
  <c r="Q74" i="4" s="1"/>
  <c r="Q55" i="4" a="1"/>
  <c r="Q55" i="4" s="1"/>
  <c r="Q56" i="4" a="1"/>
  <c r="Q56" i="4" s="1"/>
  <c r="Q65" i="4" a="1"/>
  <c r="Q65" i="4" s="1"/>
  <c r="Q59" i="4" a="1"/>
  <c r="Q59" i="4" s="1"/>
  <c r="Q77" i="4" a="1"/>
  <c r="Q77" i="4" s="1"/>
  <c r="Q66" i="4" a="1"/>
  <c r="Q66" i="4" s="1"/>
  <c r="Q31" i="4" a="1"/>
  <c r="Q31" i="4" s="1"/>
  <c r="Q45" i="4" a="1"/>
  <c r="Q45" i="4" s="1"/>
  <c r="Q35" i="4" a="1"/>
  <c r="Q35" i="4" s="1"/>
  <c r="Q87" i="4" a="1"/>
  <c r="Q87" i="4" s="1"/>
  <c r="Q61" i="4" a="1"/>
  <c r="Q61" i="4" s="1"/>
  <c r="Q63" i="4" a="1"/>
  <c r="Q63" i="4" s="1"/>
  <c r="Q75" i="4" a="1"/>
  <c r="Q75" i="4" s="1"/>
  <c r="Q78" i="4" a="1"/>
  <c r="Q78" i="4" s="1"/>
  <c r="Q52" i="4" a="1"/>
  <c r="Q52" i="4" s="1"/>
  <c r="Q72" i="4" a="1"/>
  <c r="Q72" i="4" s="1"/>
  <c r="Q41" i="4" a="1"/>
  <c r="Q41" i="4" s="1"/>
  <c r="Q36" i="4" a="1"/>
  <c r="Q36" i="4" s="1"/>
  <c r="Q80" i="4" a="1"/>
  <c r="Q80" i="4" s="1"/>
  <c r="Q69" i="4" a="1"/>
  <c r="Q69" i="4" s="1"/>
  <c r="Q38" i="4" a="1"/>
  <c r="Q38" i="4" s="1"/>
  <c r="Q81" i="4" a="1"/>
  <c r="Q81" i="4" s="1"/>
  <c r="Q33" i="4" a="1"/>
  <c r="Q33" i="4" s="1"/>
  <c r="Q79" i="4" a="1"/>
  <c r="Q79" i="4" s="1"/>
  <c r="Q54" i="4" a="1"/>
  <c r="Q54" i="4" s="1"/>
  <c r="Q43" i="4" a="1"/>
  <c r="Q43" i="4" s="1"/>
  <c r="Q30" i="4" a="1"/>
  <c r="Q30" i="4" s="1"/>
  <c r="Q82" i="4" a="1"/>
  <c r="Q82" i="4" s="1"/>
  <c r="Q44" i="4" a="1"/>
  <c r="Q44" i="4" s="1"/>
  <c r="Q32" i="4" a="1"/>
  <c r="Q32" i="4" s="1"/>
  <c r="Q84" i="4" a="1"/>
  <c r="Q84" i="4" s="1"/>
  <c r="Q85" i="4" a="1"/>
  <c r="Q85" i="4" s="1"/>
  <c r="Q67" i="4" a="1"/>
  <c r="Q67" i="4" s="1"/>
  <c r="Q60" i="4" a="1"/>
  <c r="Q60" i="4" s="1"/>
  <c r="Q62" i="4" a="1"/>
  <c r="Q62" i="4" s="1"/>
  <c r="Q49" i="4" a="1"/>
  <c r="Q49" i="4" s="1"/>
  <c r="Q27" i="4" a="1"/>
  <c r="Q27" i="4" s="1"/>
  <c r="Q51" i="4" a="1"/>
  <c r="Q51" i="4" s="1"/>
  <c r="Q39" i="4" a="1"/>
  <c r="Q39" i="4" s="1"/>
  <c r="Q34" i="4" a="1"/>
  <c r="Q34" i="4" s="1"/>
  <c r="Q68" i="4" a="1"/>
  <c r="Q68" i="4" s="1"/>
  <c r="Q76" i="4" a="1"/>
  <c r="Q76" i="4" s="1"/>
  <c r="Q57" i="4" a="1"/>
  <c r="Q57" i="4" s="1"/>
  <c r="A9" i="4"/>
  <c r="A16" i="4"/>
  <c r="DX77" i="6"/>
  <c r="DX75" i="6"/>
  <c r="DL81" i="6"/>
  <c r="DL77" i="6"/>
  <c r="DX78" i="6"/>
  <c r="DX79" i="6"/>
  <c r="DL84" i="6"/>
  <c r="DL80" i="6"/>
  <c r="DL76" i="6"/>
  <c r="DX80" i="6"/>
  <c r="DX81" i="6"/>
  <c r="DL83" i="6"/>
  <c r="DL79" i="6"/>
  <c r="DX82" i="6"/>
  <c r="DX83" i="6"/>
  <c r="DL82" i="6"/>
  <c r="DL78" i="6"/>
  <c r="DX76" i="6"/>
  <c r="DX84" i="6"/>
  <c r="DL75" i="6"/>
  <c r="C9" i="4" a="1"/>
  <c r="C16" i="4" a="1"/>
  <c r="C16" i="4" l="1"/>
  <c r="C9" i="4"/>
  <c r="B15" i="4"/>
  <c r="B8" i="4"/>
  <c r="C15" i="4" a="1"/>
  <c r="C8" i="4" a="1"/>
  <c r="C15" i="4" l="1"/>
  <c r="C8" i="4"/>
  <c r="E74" i="2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<sst xmlns="http://schemas.openxmlformats.org/spreadsheetml/2006/main" count="5533" uniqueCount="489">
  <si>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</si>
  <si>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</si>
  <si>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</si>
  <si>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</si>
  <si>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</si>
  <si>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</si>
  <si>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</si>
  <si>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</si>
  <si>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</si>
  <si>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</si>
  <si>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</si>
  <si>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</si>
  <si>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</si>
  <si>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</si>
  <si>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</si>
  <si>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</si>
  <si>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</si>
  <si>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</si>
  <si>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</si>
  <si>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</si>
  <si>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</si>
  <si>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</si>
  <si>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</si>
  <si>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</si>
  <si>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</si>
  <si>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</si>
  <si>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</si>
  <si>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</si>
  <si>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</si>
  <si>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</si>
  <si>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</si>
  <si>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</si>
  <si>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</si>
  <si>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</si>
  <si>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</si>
  <si>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</si>
  <si>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</si>
  <si>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</si>
  <si>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</si>
  <si>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</si>
  <si>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</si>
  <si>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</si>
  <si>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</si>
  <si>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</si>
  <si>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</si>
  <si>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</si>
  <si>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</si>
  <si>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</si>
  <si>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</si>
  <si>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</si>
  <si>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</si>
  <si>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</si>
  <si>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</si>
  <si>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</si>
  <si>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</si>
  <si>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</si>
  <si>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</si>
  <si>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</si>
  <si>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</si>
  <si>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</si>
  <si>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</si>
  <si>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</si>
  <si>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</si>
  <si>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</si>
  <si>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</si>
  <si>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</si>
  <si>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</si>
  <si>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</si>
  <si>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</si>
  <si>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</si>
  <si>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</si>
  <si>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</si>
  <si>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</si>
  <si>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</si>
  <si>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</si>
  <si>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</si>
  <si>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</si>
  <si>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</si>
  <si>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</si>
  <si>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</si>
  <si>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</si>
  <si>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</si>
  <si>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</si>
  <si>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</si>
  <si>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</si>
  <si>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</si>
  <si>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</si>
  <si>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</si>
  <si>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</si>
  <si>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</si>
  <si>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</si>
  <si>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</si>
  <si>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</si>
  <si>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</si>
  <si>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</si>
  <si>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</si>
  <si>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</si>
  <si>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</si>
  <si>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</si>
  <si>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</si>
  <si>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</si>
  <si>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</si>
  <si>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</si>
  <si>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</si>
  <si>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</si>
  <si>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</si>
  <si>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</si>
  <si>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</si>
  <si>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</si>
  <si>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</si>
  <si>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</si>
  <si>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</si>
  <si>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</si>
  <si>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</si>
  <si>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</si>
  <si>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</si>
  <si>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</si>
  <si>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</si>
  <si>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</si>
  <si>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</si>
  <si>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</si>
  <si>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</si>
  <si>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</si>
  <si>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</si>
  <si>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</si>
  <si>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</si>
  <si>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</si>
  <si>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</si>
  <si>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</si>
  <si>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</si>
  <si>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</si>
  <si>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</si>
  <si>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</si>
  <si>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</si>
  <si>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</si>
  <si>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</si>
  <si>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</si>
  <si>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</si>
  <si>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</si>
  <si>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</si>
  <si>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</si>
  <si>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</si>
  <si>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</si>
  <si>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</si>
  <si>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</si>
  <si>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</si>
  <si>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</si>
  <si>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</si>
  <si>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</si>
  <si>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</si>
  <si>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</si>
  <si>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</si>
  <si>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</si>
  <si>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</si>
  <si>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</si>
  <si>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</si>
  <si>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</si>
  <si>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</si>
  <si>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</si>
  <si>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</si>
  <si>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</si>
  <si>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</si>
  <si>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</si>
  <si>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</si>
  <si>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</si>
  <si>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</si>
  <si>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</si>
  <si>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</si>
  <si>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</si>
  <si>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</si>
  <si>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</si>
  <si>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</si>
  <si>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</si>
  <si>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</si>
  <si>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</si>
  <si>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</si>
  <si>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</si>
  <si>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</si>
  <si>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</si>
  <si>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</si>
  <si>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</si>
  <si>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</si>
  <si>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</si>
  <si>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</si>
  <si>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</si>
  <si>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</si>
  <si>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</si>
  <si>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</si>
  <si>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</si>
  <si>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</si>
  <si>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</si>
  <si>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</si>
  <si>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</si>
  <si>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</si>
  <si>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</si>
  <si>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</si>
  <si>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</si>
  <si>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</si>
  <si>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</si>
  <si>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</si>
  <si>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</si>
  <si>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</si>
  <si>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</si>
  <si>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</si>
  <si>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</si>
  <si>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</si>
  <si>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</si>
  <si>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</si>
  <si>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</si>
  <si>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</si>
  <si>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</si>
  <si>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</si>
  <si>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</si>
  <si>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</si>
  <si>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</si>
  <si>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</si>
  <si>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</si>
  <si>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</si>
  <si>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</si>
  <si>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</si>
  <si>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</si>
  <si>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</si>
  <si>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</si>
  <si>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</si>
  <si>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</si>
  <si>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</si>
  <si>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</si>
  <si>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</si>
  <si>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</si>
  <si>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</si>
  <si>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</si>
  <si>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</si>
  <si>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</si>
  <si>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</si>
  <si>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</si>
  <si>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</si>
  <si>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</si>
  <si>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</si>
  <si>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</si>
  <si>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</si>
  <si>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</si>
  <si>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</si>
  <si>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</si>
  <si>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</si>
  <si>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</si>
  <si>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</si>
  <si>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</si>
  <si>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</si>
  <si>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</si>
  <si>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</si>
  <si>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</si>
  <si>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</si>
  <si>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</si>
  <si>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</si>
  <si>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</si>
  <si>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</si>
  <si>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</si>
  <si>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</si>
  <si>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</si>
  <si>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</si>
  <si>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</si>
  <si>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</si>
  <si>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</si>
  <si>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</si>
  <si>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</si>
  <si>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</si>
  <si>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</si>
  <si>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</si>
  <si>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</si>
  <si>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</si>
  <si>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</si>
  <si>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</si>
  <si>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</si>
  <si>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</si>
  <si>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</si>
  <si>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</si>
  <si>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</si>
  <si>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</si>
  <si>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</si>
  <si>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</si>
  <si>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</si>
  <si>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</si>
  <si>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</si>
  <si>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</si>
  <si>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</si>
  <si>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</si>
  <si>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</si>
  <si>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</si>
  <si>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</si>
  <si>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</si>
  <si>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</si>
  <si>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</si>
  <si>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</si>
  <si>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</si>
  <si>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</si>
  <si>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</si>
  <si>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</si>
  <si>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</si>
  <si>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</si>
  <si>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</si>
  <si>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</si>
  <si>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</si>
  <si>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</si>
  <si>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</si>
  <si>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</si>
  <si>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</si>
  <si>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</si>
  <si>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</si>
  <si>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</si>
  <si>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</si>
  <si>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</si>
  <si>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</si>
  <si>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</si>
  <si>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</si>
  <si>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</si>
  <si>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</si>
  <si>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</si>
  <si>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</si>
  <si>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</si>
  <si>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</si>
  <si>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</si>
  <si>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</si>
  <si>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</si>
  <si>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</si>
  <si>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</si>
  <si>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</si>
  <si>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</si>
  <si>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</si>
  <si>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</si>
  <si>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</si>
  <si>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</si>
  <si>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</si>
  <si>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</si>
  <si>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</si>
  <si>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</si>
  <si>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</si>
  <si>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</si>
  <si>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</si>
  <si>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</si>
  <si>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</si>
  <si>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</si>
  <si>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</si>
  <si>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</si>
  <si>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</si>
  <si>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</si>
  <si>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</si>
  <si>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</si>
  <si>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</si>
  <si>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</si>
  <si>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</si>
  <si>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</si>
  <si>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</si>
  <si>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</si>
  <si>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</si>
  <si>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</si>
  <si>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</si>
  <si>
    <t>EXAMPLE.XLSM</t>
  </si>
  <si>
    <t>https://xlladdins.github.io/Excel4Macros/get.document.html</t>
  </si>
  <si>
    <t>See page below for type_num codes:</t>
  </si>
  <si>
    <t>https://xlladdins.github.io/Excel4Macros/get.workspace.html</t>
  </si>
  <si>
    <t>Factor for testing</t>
  </si>
  <si>
    <t>-1000 is used to code no-scheduled-principal-payment</t>
  </si>
  <si>
    <t>Test example for eExt State</t>
  </si>
  <si>
    <t>Initial</t>
  </si>
  <si>
    <t>Less than 31 days delinquent (effectively current)</t>
  </si>
  <si>
    <t>31-60</t>
  </si>
  <si>
    <t>61-90</t>
  </si>
  <si>
    <t>91-120</t>
  </si>
  <si>
    <t>Extention</t>
  </si>
  <si>
    <t>Cancelation</t>
  </si>
  <si>
    <t>Default</t>
  </si>
  <si>
    <t>Paid-In-Full</t>
  </si>
  <si>
    <t>Post-Cancellation</t>
  </si>
  <si>
    <t>Post-Default</t>
  </si>
  <si>
    <t>Post-Paid-In-Full</t>
  </si>
  <si>
    <t>xlCompRisk_RollOut</t>
  </si>
  <si>
    <t>xlCompRisk_RollOutFinal</t>
  </si>
  <si>
    <t>xlXLLIsLoaded</t>
  </si>
  <si>
    <t>xlcAlt</t>
  </si>
  <si>
    <t>xlcPivotRowLabelFill</t>
  </si>
  <si>
    <t>xlcSimpleFirsts</t>
  </si>
  <si>
    <t>xlcSimpleSort</t>
  </si>
  <si>
    <t>xlcTrim</t>
  </si>
  <si>
    <t>xlcTumblers</t>
  </si>
  <si>
    <t>xlcTumblers_WithUsualLeaders</t>
  </si>
  <si>
    <t>xlcVHLookUp</t>
  </si>
  <si>
    <t>xlcVLookUp</t>
  </si>
  <si>
    <t>xlcVLookUp_WTrim</t>
  </si>
  <si>
    <t>xlcVRefIndex</t>
  </si>
  <si>
    <t>xlchi2stat</t>
  </si>
  <si>
    <t>xldArtificials</t>
  </si>
  <si>
    <t>xldArtificials2</t>
  </si>
  <si>
    <t>xldArtificialsScored</t>
  </si>
  <si>
    <t>xldArtificialsScored2</t>
  </si>
  <si>
    <t>xldCWgtdSumXmY2</t>
  </si>
  <si>
    <t>xldCellColumn2Matrix</t>
  </si>
  <si>
    <t>xldCholeskyDecomp</t>
  </si>
  <si>
    <t>xldCholeskyDecompInv</t>
  </si>
  <si>
    <t>xldCholeskyDecompThinned</t>
  </si>
  <si>
    <t>xldCleanValue</t>
  </si>
  <si>
    <t>xldColumn2Matrix</t>
  </si>
  <si>
    <t>xldCorrAutoMat</t>
  </si>
  <si>
    <t>xldCorrMat</t>
  </si>
  <si>
    <t>xldCorrMatCholeskyDecomp</t>
  </si>
  <si>
    <t>xldCorrMatCholeskyDecompInv</t>
  </si>
  <si>
    <t>xldCorrMatWgtd</t>
  </si>
  <si>
    <t>xldCovAutoMat</t>
  </si>
  <si>
    <t>xldCovMat</t>
  </si>
  <si>
    <t>xldCovMatCholeskyDecomp</t>
  </si>
  <si>
    <t>xldCovMatCholeskyDecompInv</t>
  </si>
  <si>
    <t>xldCovMatWgtd</t>
  </si>
  <si>
    <t>xldDiag</t>
  </si>
  <si>
    <t>xldDiagWgtdSum2</t>
  </si>
  <si>
    <t>xldGroupedLag</t>
  </si>
  <si>
    <t>xldGroupedLagCells</t>
  </si>
  <si>
    <t>xldI</t>
  </si>
  <si>
    <t>xldIndexedSum</t>
  </si>
  <si>
    <t>xldLowerTriangularInv</t>
  </si>
  <si>
    <t>xldMatXtXWgtd</t>
  </si>
  <si>
    <t>xldMatXtXWgtd_WTrim</t>
  </si>
  <si>
    <t>xldMatrix2Column</t>
  </si>
  <si>
    <t>xldMeansAndVarsWgtd</t>
  </si>
  <si>
    <t>xldN</t>
  </si>
  <si>
    <t>xldNComp</t>
  </si>
  <si>
    <t>xldNElse</t>
  </si>
  <si>
    <t>xldOffsetByLookup1D</t>
  </si>
  <si>
    <t>xldPMT</t>
  </si>
  <si>
    <t>xldReplace</t>
  </si>
  <si>
    <t>xldRiskFreeScheduled</t>
  </si>
  <si>
    <t>xldRiskFreeScheduledExt</t>
  </si>
  <si>
    <t>xldStartsAndStops</t>
  </si>
  <si>
    <t>xldSumAcross</t>
  </si>
  <si>
    <t>xldSumAcrossColumns</t>
  </si>
  <si>
    <t>xldSumAcrossRows</t>
  </si>
  <si>
    <t>xldTestFunc</t>
  </si>
  <si>
    <t>xldTrim</t>
  </si>
  <si>
    <t>xldVHLookUp</t>
  </si>
  <si>
    <t>xldVLookUp</t>
  </si>
  <si>
    <t>xldVariOffset</t>
  </si>
  <si>
    <t>xldWgtdChi2Stat</t>
  </si>
  <si>
    <t>xldWgtdSumX2</t>
  </si>
  <si>
    <t>xldWgtdSumXmY2</t>
  </si>
  <si>
    <t>xlddCleanValue</t>
  </si>
  <si>
    <t>xlflip_sumproduct</t>
  </si>
  <si>
    <t>xllevenshtein_distance</t>
  </si>
  <si>
    <t>xllevenshtein_distance_single</t>
  </si>
  <si>
    <t>xlmCoupledMatrixModelRollOut</t>
  </si>
  <si>
    <t>xlmCoupledMatrixModelRollOutWSplit</t>
  </si>
  <si>
    <t>xlmMatrixModelRollOut</t>
  </si>
  <si>
    <t>xlmMatrixModelRollOutA</t>
  </si>
  <si>
    <t>xlmMatrixModelRollOutWPostInj</t>
  </si>
  <si>
    <t>xlmMatrixModelRollOutWPreRollInj</t>
  </si>
  <si>
    <t>xlmMatrixModelRollOutWRandInput</t>
  </si>
  <si>
    <t>xlmat_add</t>
  </si>
  <si>
    <t>xlmat_add_loc</t>
  </si>
  <si>
    <t>xlmat_column_scale_cells</t>
  </si>
  <si>
    <t>xlmat_elementwise_mult</t>
  </si>
  <si>
    <t>xlmat_mult</t>
  </si>
  <si>
    <t>xlmat_mult_cells</t>
  </si>
  <si>
    <t>xlmat_pwr</t>
  </si>
  <si>
    <t>xlmat_steps_cells</t>
  </si>
  <si>
    <t>xlmat_steps_winc_cells</t>
  </si>
  <si>
    <t>xlnorm_matrix</t>
  </si>
  <si>
    <t>xlnorm_odds_matrix</t>
  </si>
  <si>
    <t>xlscore_and_norm_odds_matrix</t>
  </si>
  <si>
    <t>xlscore_and_norm_odds_matrix_pwr</t>
  </si>
  <si>
    <t>xlscore_and_norm_odds_matrix_wpost</t>
  </si>
  <si>
    <t>xlscore_and_norm_odds_matrix_wpost_pwr</t>
  </si>
  <si>
    <t>xlscore_and_norm_odds_mix</t>
  </si>
  <si>
    <t>xlscore_and_norm_odds_mix_pwr</t>
  </si>
  <si>
    <t>xlscore_and_norm_odds_mix_wpost</t>
  </si>
  <si>
    <t>xlscore_and_norm_odds_mix_wpost_pwr</t>
  </si>
  <si>
    <t>xlscored_hazard_rollout</t>
  </si>
  <si>
    <t>xlsimple_add</t>
  </si>
  <si>
    <t>xlsimple_convolve</t>
  </si>
  <si>
    <t>xlsimple_convolve_partial</t>
  </si>
  <si>
    <t>Distribution</t>
  </si>
  <si>
    <t>c</t>
  </si>
  <si>
    <t>v</t>
  </si>
  <si>
    <t>Total</t>
  </si>
  <si>
    <t>RFSchedule</t>
  </si>
  <si>
    <t>Convolution</t>
  </si>
  <si>
    <t>Sums</t>
  </si>
  <si>
    <t>Checks</t>
  </si>
  <si>
    <t>Over ride</t>
  </si>
  <si>
    <t>Transposed operator</t>
  </si>
  <si>
    <t>Normalish</t>
  </si>
  <si>
    <t>FlipSumProduct</t>
  </si>
  <si>
    <t>FlipSumProduct is used where one of the convolution outputs might be an input to a subsequent row.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</si>
</sst>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2" formatCode="0.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5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0" applyNumberFormat="1"/>
    <xf numFmtId="0" fontId="0" fillId="0" borderId="0" xfId="0" quotePrefix="1"/>
    <xf numFmtId="8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44" fillId="0" borderId="0" xfId="274"/>
    <xf numFmtId="0" fontId="0" fillId="0" borderId="0" xfId="0" applyAlignment="1">
      <alignment wrapText="1"/>
    </xf>
  </cellXfs>
  <cellStyles count="275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Hyperlink" xfId="274" builtinId="8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CVs={-6,-1,4,6,8,9,},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0.9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0.82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0.1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0.18000000000000008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0.98000000000000009</c:v>
                </c:pt>
                <c:pt idx="92">
                  <c:v>0.95999999999999974</c:v>
                </c:pt>
                <c:pt idx="93">
                  <c:v>0.93999999999999984</c:v>
                </c:pt>
                <c:pt idx="94">
                  <c:v>0.91999999999999993</c:v>
                </c:pt>
                <c:pt idx="95">
                  <c:v>0.9</c:v>
                </c:pt>
                <c:pt idx="96">
                  <c:v>0.87999999999999967</c:v>
                </c:pt>
                <c:pt idx="97">
                  <c:v>0.85999999999999976</c:v>
                </c:pt>
                <c:pt idx="98">
                  <c:v>0.83999999999999986</c:v>
                </c:pt>
                <c:pt idx="99">
                  <c:v>0.82</c:v>
                </c:pt>
                <c:pt idx="100">
                  <c:v>0.8</c:v>
                </c:pt>
                <c:pt idx="101">
                  <c:v>0.77999999999999969</c:v>
                </c:pt>
                <c:pt idx="102">
                  <c:v>0.75999999999999979</c:v>
                </c:pt>
                <c:pt idx="103">
                  <c:v>0.73999999999999988</c:v>
                </c:pt>
                <c:pt idx="104">
                  <c:v>0.72</c:v>
                </c:pt>
                <c:pt idx="105">
                  <c:v>0.7</c:v>
                </c:pt>
                <c:pt idx="106">
                  <c:v>0.67999999999999972</c:v>
                </c:pt>
                <c:pt idx="107">
                  <c:v>0.65999999999999981</c:v>
                </c:pt>
                <c:pt idx="108">
                  <c:v>0.6399999999999999</c:v>
                </c:pt>
                <c:pt idx="109">
                  <c:v>0.61999999999999988</c:v>
                </c:pt>
                <c:pt idx="110">
                  <c:v>0.6</c:v>
                </c:pt>
                <c:pt idx="111">
                  <c:v>0.57999999999999974</c:v>
                </c:pt>
                <c:pt idx="112">
                  <c:v>0.55999999999999983</c:v>
                </c:pt>
                <c:pt idx="113">
                  <c:v>0.53999999999999981</c:v>
                </c:pt>
                <c:pt idx="114">
                  <c:v>0.51999999999999991</c:v>
                </c:pt>
                <c:pt idx="115">
                  <c:v>0.5</c:v>
                </c:pt>
                <c:pt idx="116">
                  <c:v>0.47999999999999976</c:v>
                </c:pt>
                <c:pt idx="117">
                  <c:v>0.45999999999999974</c:v>
                </c:pt>
                <c:pt idx="118">
                  <c:v>0.43999999999999984</c:v>
                </c:pt>
                <c:pt idx="119">
                  <c:v>0.41999999999999993</c:v>
                </c:pt>
                <c:pt idx="120">
                  <c:v>0.4</c:v>
                </c:pt>
                <c:pt idx="121">
                  <c:v>0.37999999999999967</c:v>
                </c:pt>
                <c:pt idx="122">
                  <c:v>0.35999999999999976</c:v>
                </c:pt>
                <c:pt idx="123">
                  <c:v>0.33999999999999986</c:v>
                </c:pt>
                <c:pt idx="124">
                  <c:v>0.31999999999999995</c:v>
                </c:pt>
                <c:pt idx="125">
                  <c:v>0.30000000000000004</c:v>
                </c:pt>
                <c:pt idx="126">
                  <c:v>0.27999999999999969</c:v>
                </c:pt>
                <c:pt idx="127">
                  <c:v>0.25999999999999979</c:v>
                </c:pt>
                <c:pt idx="128">
                  <c:v>0.23999999999999988</c:v>
                </c:pt>
                <c:pt idx="129">
                  <c:v>0.21999999999999997</c:v>
                </c:pt>
                <c:pt idx="130">
                  <c:v>0.19999999999999996</c:v>
                </c:pt>
                <c:pt idx="131">
                  <c:v>0.17999999999999972</c:v>
                </c:pt>
                <c:pt idx="132">
                  <c:v>0.15999999999999981</c:v>
                </c:pt>
                <c:pt idx="133">
                  <c:v>0.1399999999999999</c:v>
                </c:pt>
                <c:pt idx="134">
                  <c:v>0.11999999999999988</c:v>
                </c:pt>
                <c:pt idx="135">
                  <c:v>9.9999999999999978E-2</c:v>
                </c:pt>
                <c:pt idx="136">
                  <c:v>7.9999999999999738E-2</c:v>
                </c:pt>
                <c:pt idx="137">
                  <c:v>5.9999999999999831E-2</c:v>
                </c:pt>
                <c:pt idx="138">
                  <c:v>3.9999999999999813E-2</c:v>
                </c:pt>
                <c:pt idx="139">
                  <c:v>1.9999999999999907E-2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1.9999999999999928E-2</c:v>
                </c:pt>
                <c:pt idx="92">
                  <c:v>4.0000000000000216E-2</c:v>
                </c:pt>
                <c:pt idx="93">
                  <c:v>6.0000000000000143E-2</c:v>
                </c:pt>
                <c:pt idx="94">
                  <c:v>8.0000000000000071E-2</c:v>
                </c:pt>
                <c:pt idx="95">
                  <c:v>0.1</c:v>
                </c:pt>
                <c:pt idx="96">
                  <c:v>0.12000000000000029</c:v>
                </c:pt>
                <c:pt idx="97">
                  <c:v>0.14000000000000021</c:v>
                </c:pt>
                <c:pt idx="98">
                  <c:v>0.16000000000000014</c:v>
                </c:pt>
                <c:pt idx="99">
                  <c:v>0.18000000000000008</c:v>
                </c:pt>
                <c:pt idx="100">
                  <c:v>0.2</c:v>
                </c:pt>
                <c:pt idx="101">
                  <c:v>0.22000000000000028</c:v>
                </c:pt>
                <c:pt idx="102">
                  <c:v>0.24000000000000021</c:v>
                </c:pt>
                <c:pt idx="103">
                  <c:v>0.26000000000000012</c:v>
                </c:pt>
                <c:pt idx="104">
                  <c:v>0.28000000000000008</c:v>
                </c:pt>
                <c:pt idx="105">
                  <c:v>0.3</c:v>
                </c:pt>
                <c:pt idx="106">
                  <c:v>0.32000000000000028</c:v>
                </c:pt>
                <c:pt idx="107">
                  <c:v>0.34000000000000019</c:v>
                </c:pt>
                <c:pt idx="108">
                  <c:v>0.36000000000000015</c:v>
                </c:pt>
                <c:pt idx="109">
                  <c:v>0.38000000000000006</c:v>
                </c:pt>
                <c:pt idx="110">
                  <c:v>0.4</c:v>
                </c:pt>
                <c:pt idx="111">
                  <c:v>0.42000000000000026</c:v>
                </c:pt>
                <c:pt idx="112">
                  <c:v>0.44000000000000022</c:v>
                </c:pt>
                <c:pt idx="113">
                  <c:v>0.46000000000000013</c:v>
                </c:pt>
                <c:pt idx="114">
                  <c:v>0.48000000000000009</c:v>
                </c:pt>
                <c:pt idx="115">
                  <c:v>0.5</c:v>
                </c:pt>
                <c:pt idx="116">
                  <c:v>0.52000000000000024</c:v>
                </c:pt>
                <c:pt idx="117">
                  <c:v>0.54000000000000026</c:v>
                </c:pt>
                <c:pt idx="118">
                  <c:v>0.56000000000000016</c:v>
                </c:pt>
                <c:pt idx="119">
                  <c:v>0.58000000000000007</c:v>
                </c:pt>
                <c:pt idx="120">
                  <c:v>0.6</c:v>
                </c:pt>
                <c:pt idx="121">
                  <c:v>0.62000000000000033</c:v>
                </c:pt>
                <c:pt idx="122">
                  <c:v>0.64000000000000024</c:v>
                </c:pt>
                <c:pt idx="123">
                  <c:v>0.66000000000000014</c:v>
                </c:pt>
                <c:pt idx="124">
                  <c:v>0.68</c:v>
                </c:pt>
                <c:pt idx="125">
                  <c:v>0.7</c:v>
                </c:pt>
                <c:pt idx="126">
                  <c:v>0.72000000000000031</c:v>
                </c:pt>
                <c:pt idx="127">
                  <c:v>0.74000000000000021</c:v>
                </c:pt>
                <c:pt idx="128">
                  <c:v>0.76000000000000012</c:v>
                </c:pt>
                <c:pt idx="129">
                  <c:v>0.78</c:v>
                </c:pt>
                <c:pt idx="130">
                  <c:v>0.8</c:v>
                </c:pt>
                <c:pt idx="131">
                  <c:v>0.82000000000000028</c:v>
                </c:pt>
                <c:pt idx="132">
                  <c:v>0.84000000000000019</c:v>
                </c:pt>
                <c:pt idx="133">
                  <c:v>0.8600000000000001</c:v>
                </c:pt>
                <c:pt idx="134">
                  <c:v>0.88000000000000012</c:v>
                </c:pt>
                <c:pt idx="135">
                  <c:v>0.9</c:v>
                </c:pt>
                <c:pt idx="136">
                  <c:v>0.92000000000000026</c:v>
                </c:pt>
                <c:pt idx="137">
                  <c:v>0.94000000000000017</c:v>
                </c:pt>
                <c:pt idx="138">
                  <c:v>0.96000000000000019</c:v>
                </c:pt>
                <c:pt idx="139">
                  <c:v>0.98000000000000009</c:v>
                </c:pt>
                <c:pt idx="140">
                  <c:v>1</c:v>
                </c:pt>
                <c:pt idx="141">
                  <c:v>0.94999999999999929</c:v>
                </c:pt>
                <c:pt idx="142">
                  <c:v>0.89999999999999947</c:v>
                </c:pt>
                <c:pt idx="143">
                  <c:v>0.84999999999999964</c:v>
                </c:pt>
                <c:pt idx="144">
                  <c:v>0.79999999999999982</c:v>
                </c:pt>
                <c:pt idx="145">
                  <c:v>0.75</c:v>
                </c:pt>
                <c:pt idx="146">
                  <c:v>0.69999999999999929</c:v>
                </c:pt>
                <c:pt idx="147">
                  <c:v>0.64999999999999947</c:v>
                </c:pt>
                <c:pt idx="148">
                  <c:v>0.59999999999999964</c:v>
                </c:pt>
                <c:pt idx="149">
                  <c:v>0.54999999999999982</c:v>
                </c:pt>
                <c:pt idx="150">
                  <c:v>0.5</c:v>
                </c:pt>
                <c:pt idx="151">
                  <c:v>0.44999999999999929</c:v>
                </c:pt>
                <c:pt idx="152">
                  <c:v>0.39999999999999947</c:v>
                </c:pt>
                <c:pt idx="153">
                  <c:v>0.34999999999999964</c:v>
                </c:pt>
                <c:pt idx="154">
                  <c:v>0.29999999999999982</c:v>
                </c:pt>
                <c:pt idx="155">
                  <c:v>0.25</c:v>
                </c:pt>
                <c:pt idx="156">
                  <c:v>0.19999999999999929</c:v>
                </c:pt>
                <c:pt idx="157">
                  <c:v>0.14999999999999947</c:v>
                </c:pt>
                <c:pt idx="158">
                  <c:v>9.9999999999999645E-2</c:v>
                </c:pt>
                <c:pt idx="159">
                  <c:v>4.9999999999999822E-2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5.0000000000000711E-2</c:v>
                </c:pt>
                <c:pt idx="142">
                  <c:v>0.10000000000000053</c:v>
                </c:pt>
                <c:pt idx="143">
                  <c:v>0.15000000000000036</c:v>
                </c:pt>
                <c:pt idx="144">
                  <c:v>0.20000000000000018</c:v>
                </c:pt>
                <c:pt idx="145">
                  <c:v>0.25</c:v>
                </c:pt>
                <c:pt idx="146">
                  <c:v>0.30000000000000071</c:v>
                </c:pt>
                <c:pt idx="147">
                  <c:v>0.35000000000000053</c:v>
                </c:pt>
                <c:pt idx="148">
                  <c:v>0.40000000000000036</c:v>
                </c:pt>
                <c:pt idx="149">
                  <c:v>0.45000000000000018</c:v>
                </c:pt>
                <c:pt idx="150">
                  <c:v>0.5</c:v>
                </c:pt>
                <c:pt idx="151">
                  <c:v>0.55000000000000071</c:v>
                </c:pt>
                <c:pt idx="152">
                  <c:v>0.60000000000000053</c:v>
                </c:pt>
                <c:pt idx="153">
                  <c:v>0.65000000000000036</c:v>
                </c:pt>
                <c:pt idx="154">
                  <c:v>0.70000000000000018</c:v>
                </c:pt>
                <c:pt idx="155">
                  <c:v>0.75</c:v>
                </c:pt>
                <c:pt idx="156">
                  <c:v>0.80000000000000071</c:v>
                </c:pt>
                <c:pt idx="157">
                  <c:v>0.85000000000000053</c:v>
                </c:pt>
                <c:pt idx="158">
                  <c:v>0.90000000000000036</c:v>
                </c:pt>
                <c:pt idx="159">
                  <c:v>0.95000000000000018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CVs={-6,-1,4,6,8,9,},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Score_1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Score_2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0.4838510285417259</c:v>
                </c:pt>
                <c:pt idx="1">
                  <c:v>0.4838510285417259</c:v>
                </c:pt>
                <c:pt idx="2">
                  <c:v>0.4838510285417259</c:v>
                </c:pt>
                <c:pt idx="3">
                  <c:v>0.4838510285417259</c:v>
                </c:pt>
                <c:pt idx="4">
                  <c:v>0.4838510285417259</c:v>
                </c:pt>
                <c:pt idx="5">
                  <c:v>0.4838510285417259</c:v>
                </c:pt>
                <c:pt idx="6">
                  <c:v>0.4838510285417259</c:v>
                </c:pt>
                <c:pt idx="7">
                  <c:v>0.4838510285417259</c:v>
                </c:pt>
                <c:pt idx="8">
                  <c:v>0.4838510285417259</c:v>
                </c:pt>
                <c:pt idx="9">
                  <c:v>0.4838510285417259</c:v>
                </c:pt>
                <c:pt idx="10">
                  <c:v>0.4838510285417259</c:v>
                </c:pt>
                <c:pt idx="11">
                  <c:v>0.4838510285417259</c:v>
                </c:pt>
                <c:pt idx="12">
                  <c:v>0.4838510285417259</c:v>
                </c:pt>
                <c:pt idx="13">
                  <c:v>0.4838510285417259</c:v>
                </c:pt>
                <c:pt idx="14">
                  <c:v>0.4838510285417259</c:v>
                </c:pt>
                <c:pt idx="15">
                  <c:v>0.4838510285417259</c:v>
                </c:pt>
                <c:pt idx="16">
                  <c:v>0.4838510285417259</c:v>
                </c:pt>
                <c:pt idx="17">
                  <c:v>0.4838510285417259</c:v>
                </c:pt>
                <c:pt idx="18">
                  <c:v>0.4838510285417259</c:v>
                </c:pt>
                <c:pt idx="19">
                  <c:v>0.4838510285417259</c:v>
                </c:pt>
                <c:pt idx="20">
                  <c:v>1.9129485059433611</c:v>
                </c:pt>
                <c:pt idx="21">
                  <c:v>1.9129485059433611</c:v>
                </c:pt>
                <c:pt idx="22">
                  <c:v>1.9129485059433611</c:v>
                </c:pt>
                <c:pt idx="23">
                  <c:v>1.9129485059433611</c:v>
                </c:pt>
                <c:pt idx="24">
                  <c:v>1.9129485059433611</c:v>
                </c:pt>
                <c:pt idx="25">
                  <c:v>1.9129485059433611</c:v>
                </c:pt>
                <c:pt idx="26">
                  <c:v>1.9129485059433611</c:v>
                </c:pt>
                <c:pt idx="27">
                  <c:v>1.9129485059433611</c:v>
                </c:pt>
                <c:pt idx="28">
                  <c:v>1.9129485059433611</c:v>
                </c:pt>
                <c:pt idx="29">
                  <c:v>1.9129485059433611</c:v>
                </c:pt>
                <c:pt idx="30">
                  <c:v>1.9129485059433611</c:v>
                </c:pt>
                <c:pt idx="31">
                  <c:v>1.9129485059433611</c:v>
                </c:pt>
                <c:pt idx="32">
                  <c:v>1.9129485059433611</c:v>
                </c:pt>
                <c:pt idx="33">
                  <c:v>1.9129485059433611</c:v>
                </c:pt>
                <c:pt idx="34">
                  <c:v>1.9129485059433611</c:v>
                </c:pt>
                <c:pt idx="35">
                  <c:v>1.9129485059433611</c:v>
                </c:pt>
                <c:pt idx="36">
                  <c:v>1.9129485059433611</c:v>
                </c:pt>
                <c:pt idx="37">
                  <c:v>1.9129485059433611</c:v>
                </c:pt>
                <c:pt idx="38">
                  <c:v>1.9129485059433611</c:v>
                </c:pt>
                <c:pt idx="39">
                  <c:v>1.9129485059433611</c:v>
                </c:pt>
                <c:pt idx="40">
                  <c:v>1.9129485059433611</c:v>
                </c:pt>
                <c:pt idx="41">
                  <c:v>1.8771050557497546</c:v>
                </c:pt>
                <c:pt idx="42">
                  <c:v>1.8412616055561484</c:v>
                </c:pt>
                <c:pt idx="43">
                  <c:v>1.8054181553625421</c:v>
                </c:pt>
                <c:pt idx="44">
                  <c:v>1.7695747051689359</c:v>
                </c:pt>
                <c:pt idx="45">
                  <c:v>1.7337312549753296</c:v>
                </c:pt>
                <c:pt idx="46">
                  <c:v>1.6978878047817232</c:v>
                </c:pt>
                <c:pt idx="47">
                  <c:v>1.6620443545881169</c:v>
                </c:pt>
                <c:pt idx="48">
                  <c:v>1.6262009043945105</c:v>
                </c:pt>
                <c:pt idx="49">
                  <c:v>1.5903574542009042</c:v>
                </c:pt>
                <c:pt idx="50">
                  <c:v>1.5545140040072984</c:v>
                </c:pt>
                <c:pt idx="51">
                  <c:v>1.5186705538136918</c:v>
                </c:pt>
                <c:pt idx="52">
                  <c:v>1.4828271036200857</c:v>
                </c:pt>
                <c:pt idx="53">
                  <c:v>1.4469836534264791</c:v>
                </c:pt>
                <c:pt idx="54">
                  <c:v>1.411140203232873</c:v>
                </c:pt>
                <c:pt idx="55">
                  <c:v>1.3752967530392666</c:v>
                </c:pt>
                <c:pt idx="56">
                  <c:v>1.3394533028456606</c:v>
                </c:pt>
                <c:pt idx="57">
                  <c:v>1.3036098526520541</c:v>
                </c:pt>
                <c:pt idx="58">
                  <c:v>1.2677664024584478</c:v>
                </c:pt>
                <c:pt idx="59">
                  <c:v>1.2319229522648414</c:v>
                </c:pt>
                <c:pt idx="60">
                  <c:v>1.1960795020712354</c:v>
                </c:pt>
                <c:pt idx="61">
                  <c:v>1.1602360518776287</c:v>
                </c:pt>
                <c:pt idx="62">
                  <c:v>1.1243926016840229</c:v>
                </c:pt>
                <c:pt idx="63">
                  <c:v>1.0885491514904162</c:v>
                </c:pt>
                <c:pt idx="64">
                  <c:v>1.05270570129681</c:v>
                </c:pt>
                <c:pt idx="65">
                  <c:v>1.0168622511032039</c:v>
                </c:pt>
                <c:pt idx="66">
                  <c:v>0.98101880090959748</c:v>
                </c:pt>
                <c:pt idx="67">
                  <c:v>0.94517535071599135</c:v>
                </c:pt>
                <c:pt idx="68">
                  <c:v>0.90933190052238477</c:v>
                </c:pt>
                <c:pt idx="69">
                  <c:v>0.87348845032877864</c:v>
                </c:pt>
                <c:pt idx="70">
                  <c:v>0.83764500013517262</c:v>
                </c:pt>
                <c:pt idx="71">
                  <c:v>0.80180154994156605</c:v>
                </c:pt>
                <c:pt idx="72">
                  <c:v>0.76595809974795992</c:v>
                </c:pt>
                <c:pt idx="73">
                  <c:v>0.73011464955435346</c:v>
                </c:pt>
                <c:pt idx="74">
                  <c:v>0.69427119936074733</c:v>
                </c:pt>
                <c:pt idx="75">
                  <c:v>0.6584277491671412</c:v>
                </c:pt>
                <c:pt idx="76">
                  <c:v>0.62258429897353473</c:v>
                </c:pt>
                <c:pt idx="77">
                  <c:v>0.58674084877992849</c:v>
                </c:pt>
                <c:pt idx="78">
                  <c:v>0.55089739858632203</c:v>
                </c:pt>
                <c:pt idx="79">
                  <c:v>0.5150539483927159</c:v>
                </c:pt>
                <c:pt idx="80">
                  <c:v>0.4792104981991096</c:v>
                </c:pt>
                <c:pt idx="81">
                  <c:v>0.44336704800550347</c:v>
                </c:pt>
                <c:pt idx="82">
                  <c:v>0.40752359781189673</c:v>
                </c:pt>
                <c:pt idx="83">
                  <c:v>0.37168014761829066</c:v>
                </c:pt>
                <c:pt idx="84">
                  <c:v>0.33583669742468431</c:v>
                </c:pt>
                <c:pt idx="85">
                  <c:v>0.29999324723107818</c:v>
                </c:pt>
                <c:pt idx="86">
                  <c:v>0.26414979703747204</c:v>
                </c:pt>
                <c:pt idx="87">
                  <c:v>0.22830634684386536</c:v>
                </c:pt>
                <c:pt idx="88">
                  <c:v>0.19246289665025906</c:v>
                </c:pt>
                <c:pt idx="89">
                  <c:v>0.15661944645665293</c:v>
                </c:pt>
                <c:pt idx="90">
                  <c:v>0.1207759962630468</c:v>
                </c:pt>
                <c:pt idx="91">
                  <c:v>0.11611352000144243</c:v>
                </c:pt>
                <c:pt idx="92">
                  <c:v>0.11145104373983797</c:v>
                </c:pt>
                <c:pt idx="93">
                  <c:v>0.10678856747823359</c:v>
                </c:pt>
                <c:pt idx="94">
                  <c:v>0.10212609121662922</c:v>
                </c:pt>
                <c:pt idx="95">
                  <c:v>9.7463614955024841E-2</c:v>
                </c:pt>
                <c:pt idx="96">
                  <c:v>9.2801138693420382E-2</c:v>
                </c:pt>
                <c:pt idx="97">
                  <c:v>8.8138662431816006E-2</c:v>
                </c:pt>
                <c:pt idx="98">
                  <c:v>8.347618617021163E-2</c:v>
                </c:pt>
                <c:pt idx="99">
                  <c:v>7.8813709908607268E-2</c:v>
                </c:pt>
                <c:pt idx="100">
                  <c:v>7.4151233647002893E-2</c:v>
                </c:pt>
                <c:pt idx="101">
                  <c:v>6.948875738539842E-2</c:v>
                </c:pt>
                <c:pt idx="102">
                  <c:v>6.4826281123794044E-2</c:v>
                </c:pt>
                <c:pt idx="103">
                  <c:v>6.0163804862189696E-2</c:v>
                </c:pt>
                <c:pt idx="104">
                  <c:v>5.5501328600585313E-2</c:v>
                </c:pt>
                <c:pt idx="105">
                  <c:v>5.0838852338980924E-2</c:v>
                </c:pt>
                <c:pt idx="106">
                  <c:v>4.6176376077376478E-2</c:v>
                </c:pt>
                <c:pt idx="107">
                  <c:v>4.151389981577211E-2</c:v>
                </c:pt>
                <c:pt idx="108">
                  <c:v>3.6851423554167727E-2</c:v>
                </c:pt>
                <c:pt idx="109">
                  <c:v>3.2188947292563344E-2</c:v>
                </c:pt>
                <c:pt idx="110">
                  <c:v>2.7526471030958975E-2</c:v>
                </c:pt>
                <c:pt idx="111">
                  <c:v>2.2863994769354523E-2</c:v>
                </c:pt>
                <c:pt idx="112">
                  <c:v>1.8201518507750147E-2</c:v>
                </c:pt>
                <c:pt idx="113">
                  <c:v>1.3539042246145758E-2</c:v>
                </c:pt>
                <c:pt idx="114">
                  <c:v>8.8765659845413958E-3</c:v>
                </c:pt>
                <c:pt idx="115">
                  <c:v>4.21408972293702E-3</c:v>
                </c:pt>
                <c:pt idx="116">
                  <c:v>-4.4838653866742517E-4</c:v>
                </c:pt>
                <c:pt idx="117">
                  <c:v>-5.1108628002718218E-3</c:v>
                </c:pt>
                <c:pt idx="118">
                  <c:v>-9.7733390618761906E-3</c:v>
                </c:pt>
                <c:pt idx="119">
                  <c:v>-1.4435815323480566E-2</c:v>
                </c:pt>
                <c:pt idx="120">
                  <c:v>-1.9098291585084935E-2</c:v>
                </c:pt>
                <c:pt idx="121">
                  <c:v>-2.3760767846689401E-2</c:v>
                </c:pt>
                <c:pt idx="122">
                  <c:v>-2.8423244108293777E-2</c:v>
                </c:pt>
                <c:pt idx="123">
                  <c:v>-3.3085720369898146E-2</c:v>
                </c:pt>
                <c:pt idx="124">
                  <c:v>-3.7748196631502508E-2</c:v>
                </c:pt>
                <c:pt idx="125">
                  <c:v>-4.2410672893106877E-2</c:v>
                </c:pt>
                <c:pt idx="126">
                  <c:v>-4.7073149154711363E-2</c:v>
                </c:pt>
                <c:pt idx="127">
                  <c:v>-5.1735625416315718E-2</c:v>
                </c:pt>
                <c:pt idx="128">
                  <c:v>-5.6398101677920087E-2</c:v>
                </c:pt>
                <c:pt idx="129">
                  <c:v>-6.1060577939524463E-2</c:v>
                </c:pt>
                <c:pt idx="130">
                  <c:v>-6.5723054201128867E-2</c:v>
                </c:pt>
                <c:pt idx="131">
                  <c:v>-7.0385530462733298E-2</c:v>
                </c:pt>
                <c:pt idx="132">
                  <c:v>-7.5048006724337674E-2</c:v>
                </c:pt>
                <c:pt idx="133">
                  <c:v>-7.9710482985942049E-2</c:v>
                </c:pt>
                <c:pt idx="134">
                  <c:v>-8.4372959247546453E-2</c:v>
                </c:pt>
                <c:pt idx="135">
                  <c:v>-8.9035435509150801E-2</c:v>
                </c:pt>
                <c:pt idx="136">
                  <c:v>-9.369791177075526E-2</c:v>
                </c:pt>
                <c:pt idx="137">
                  <c:v>-9.8360388032359636E-2</c:v>
                </c:pt>
                <c:pt idx="138">
                  <c:v>-0.10302286429396401</c:v>
                </c:pt>
                <c:pt idx="139">
                  <c:v>-0.10768534055556839</c:v>
                </c:pt>
                <c:pt idx="140">
                  <c:v>-0.11234781681717276</c:v>
                </c:pt>
                <c:pt idx="141">
                  <c:v>-7.2934272256728272E-2</c:v>
                </c:pt>
                <c:pt idx="142">
                  <c:v>-3.3520727696284489E-2</c:v>
                </c:pt>
                <c:pt idx="143">
                  <c:v>5.8928168641592948E-3</c:v>
                </c:pt>
                <c:pt idx="144">
                  <c:v>4.5306361424603078E-2</c:v>
                </c:pt>
                <c:pt idx="145">
                  <c:v>8.4719905985046862E-2</c:v>
                </c:pt>
                <c:pt idx="146">
                  <c:v>0.12413345054549135</c:v>
                </c:pt>
                <c:pt idx="147">
                  <c:v>0.16354699510593512</c:v>
                </c:pt>
                <c:pt idx="148">
                  <c:v>0.20296053966637892</c:v>
                </c:pt>
                <c:pt idx="149">
                  <c:v>0.24237408422682272</c:v>
                </c:pt>
                <c:pt idx="150">
                  <c:v>0.28178762878726649</c:v>
                </c:pt>
                <c:pt idx="151">
                  <c:v>0.32120117334771098</c:v>
                </c:pt>
                <c:pt idx="152">
                  <c:v>0.36061471790815475</c:v>
                </c:pt>
                <c:pt idx="153">
                  <c:v>0.40002826246859857</c:v>
                </c:pt>
                <c:pt idx="154">
                  <c:v>0.43944180702904234</c:v>
                </c:pt>
                <c:pt idx="155">
                  <c:v>0.47885535158948611</c:v>
                </c:pt>
                <c:pt idx="156">
                  <c:v>0.51826889614993066</c:v>
                </c:pt>
                <c:pt idx="157">
                  <c:v>0.55768244071037432</c:v>
                </c:pt>
                <c:pt idx="158">
                  <c:v>0.5970959852708182</c:v>
                </c:pt>
                <c:pt idx="159">
                  <c:v>0.63650952983126186</c:v>
                </c:pt>
                <c:pt idx="160">
                  <c:v>0.67592307439170574</c:v>
                </c:pt>
                <c:pt idx="161">
                  <c:v>0.57844915561780452</c:v>
                </c:pt>
                <c:pt idx="162">
                  <c:v>0.48097523684390681</c:v>
                </c:pt>
                <c:pt idx="163">
                  <c:v>0.38350131807000559</c:v>
                </c:pt>
                <c:pt idx="164">
                  <c:v>0.28602739929610438</c:v>
                </c:pt>
                <c:pt idx="165">
                  <c:v>0.18855348052220666</c:v>
                </c:pt>
                <c:pt idx="166">
                  <c:v>9.1079561748305449E-2</c:v>
                </c:pt>
                <c:pt idx="167">
                  <c:v>-6.3943570255922677E-3</c:v>
                </c:pt>
                <c:pt idx="168">
                  <c:v>-0.10386827579949343</c:v>
                </c:pt>
                <c:pt idx="169">
                  <c:v>-0.20134219457339464</c:v>
                </c:pt>
                <c:pt idx="170">
                  <c:v>-0.29881611334729241</c:v>
                </c:pt>
                <c:pt idx="171">
                  <c:v>-0.39629003212119362</c:v>
                </c:pt>
                <c:pt idx="172">
                  <c:v>-0.4937639508950914</c:v>
                </c:pt>
                <c:pt idx="173">
                  <c:v>-0.5912378696689925</c:v>
                </c:pt>
                <c:pt idx="174">
                  <c:v>-0.68871178844289371</c:v>
                </c:pt>
                <c:pt idx="175">
                  <c:v>-0.78618570721679149</c:v>
                </c:pt>
                <c:pt idx="176">
                  <c:v>-0.88365962599069259</c:v>
                </c:pt>
                <c:pt idx="177">
                  <c:v>-0.98113354476459036</c:v>
                </c:pt>
                <c:pt idx="178">
                  <c:v>-1.0786074635384915</c:v>
                </c:pt>
                <c:pt idx="179">
                  <c:v>-1.1760813823123928</c:v>
                </c:pt>
                <c:pt idx="180">
                  <c:v>-1.2735553010862906</c:v>
                </c:pt>
                <c:pt idx="181">
                  <c:v>-1.2753831993120264</c:v>
                </c:pt>
                <c:pt idx="182">
                  <c:v>-1.277211097537762</c:v>
                </c:pt>
                <c:pt idx="183">
                  <c:v>-1.2790389957634978</c:v>
                </c:pt>
                <c:pt idx="184">
                  <c:v>-1.2808668939892338</c:v>
                </c:pt>
                <c:pt idx="185">
                  <c:v>-1.2826947922149694</c:v>
                </c:pt>
                <c:pt idx="186">
                  <c:v>-1.2845226904407052</c:v>
                </c:pt>
                <c:pt idx="187">
                  <c:v>-1.286350588666441</c:v>
                </c:pt>
                <c:pt idx="188">
                  <c:v>-1.2881784868921766</c:v>
                </c:pt>
                <c:pt idx="189">
                  <c:v>-1.2900063851179127</c:v>
                </c:pt>
                <c:pt idx="190">
                  <c:v>-1.2918342833436482</c:v>
                </c:pt>
                <c:pt idx="191">
                  <c:v>-1.2918342833436482</c:v>
                </c:pt>
                <c:pt idx="192">
                  <c:v>-1.2918342833436482</c:v>
                </c:pt>
                <c:pt idx="193">
                  <c:v>-1.2918342833436482</c:v>
                </c:pt>
                <c:pt idx="194">
                  <c:v>-1.2918342833436482</c:v>
                </c:pt>
                <c:pt idx="195">
                  <c:v>-1.2918342833436482</c:v>
                </c:pt>
                <c:pt idx="196">
                  <c:v>-1.2918342833436482</c:v>
                </c:pt>
                <c:pt idx="197">
                  <c:v>-1.2918342833436482</c:v>
                </c:pt>
                <c:pt idx="198">
                  <c:v>-1.2918342833436482</c:v>
                </c:pt>
                <c:pt idx="199">
                  <c:v>-1.2918342833436482</c:v>
                </c:pt>
                <c:pt idx="200">
                  <c:v>-1.2918342833436482</c:v>
                </c:pt>
                <c:pt idx="201">
                  <c:v>-1.2918342833436482</c:v>
                </c:pt>
                <c:pt idx="202">
                  <c:v>-1.2918342833436482</c:v>
                </c:pt>
                <c:pt idx="203">
                  <c:v>-1.2918342833436482</c:v>
                </c:pt>
                <c:pt idx="204">
                  <c:v>-1.2918342833436482</c:v>
                </c:pt>
                <c:pt idx="205">
                  <c:v>-1.2918342833436482</c:v>
                </c:pt>
                <c:pt idx="206">
                  <c:v>0.4838510285417259</c:v>
                </c:pt>
                <c:pt idx="207">
                  <c:v>0.4838510285417259</c:v>
                </c:pt>
                <c:pt idx="208">
                  <c:v>0.4838510285417259</c:v>
                </c:pt>
                <c:pt idx="209">
                  <c:v>0.4838510285417259</c:v>
                </c:pt>
                <c:pt idx="210">
                  <c:v>0.4838510285417259</c:v>
                </c:pt>
                <c:pt idx="211">
                  <c:v>0.4838510285417259</c:v>
                </c:pt>
                <c:pt idx="212">
                  <c:v>0.4838510285417259</c:v>
                </c:pt>
                <c:pt idx="213">
                  <c:v>0.4838510285417259</c:v>
                </c:pt>
                <c:pt idx="214">
                  <c:v>0.4838510285417259</c:v>
                </c:pt>
                <c:pt idx="215">
                  <c:v>0.4838510285417259</c:v>
                </c:pt>
                <c:pt idx="216">
                  <c:v>0.4838510285417259</c:v>
                </c:pt>
                <c:pt idx="217">
                  <c:v>0.4838510285417259</c:v>
                </c:pt>
                <c:pt idx="218">
                  <c:v>0.4838510285417259</c:v>
                </c:pt>
                <c:pt idx="219">
                  <c:v>0.4838510285417259</c:v>
                </c:pt>
                <c:pt idx="220">
                  <c:v>0.4838510285417259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Score_3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1.1738151212224914</c:v>
                </c:pt>
                <c:pt idx="1">
                  <c:v>1.1738151212224914</c:v>
                </c:pt>
                <c:pt idx="2">
                  <c:v>1.1738151212224914</c:v>
                </c:pt>
                <c:pt idx="3">
                  <c:v>1.1738151212224914</c:v>
                </c:pt>
                <c:pt idx="4">
                  <c:v>1.1738151212224914</c:v>
                </c:pt>
                <c:pt idx="5">
                  <c:v>1.1738151212224914</c:v>
                </c:pt>
                <c:pt idx="6">
                  <c:v>1.1738151212224914</c:v>
                </c:pt>
                <c:pt idx="7">
                  <c:v>1.1738151212224914</c:v>
                </c:pt>
                <c:pt idx="8">
                  <c:v>1.1738151212224914</c:v>
                </c:pt>
                <c:pt idx="9">
                  <c:v>1.1738151212224914</c:v>
                </c:pt>
                <c:pt idx="10">
                  <c:v>1.1738151212224914</c:v>
                </c:pt>
                <c:pt idx="11">
                  <c:v>1.1738151212224914</c:v>
                </c:pt>
                <c:pt idx="12">
                  <c:v>1.1738151212224914</c:v>
                </c:pt>
                <c:pt idx="13">
                  <c:v>1.1738151212224914</c:v>
                </c:pt>
                <c:pt idx="14">
                  <c:v>1.1738151212224914</c:v>
                </c:pt>
                <c:pt idx="15">
                  <c:v>1.1738151212224914</c:v>
                </c:pt>
                <c:pt idx="16">
                  <c:v>1.1738151212224914</c:v>
                </c:pt>
                <c:pt idx="17">
                  <c:v>1.1738151212224914</c:v>
                </c:pt>
                <c:pt idx="18">
                  <c:v>1.1738151212224914</c:v>
                </c:pt>
                <c:pt idx="19">
                  <c:v>1.1738151212224914</c:v>
                </c:pt>
                <c:pt idx="20">
                  <c:v>0.86451437844161916</c:v>
                </c:pt>
                <c:pt idx="21">
                  <c:v>0.86451437844161916</c:v>
                </c:pt>
                <c:pt idx="22">
                  <c:v>0.86451437844161916</c:v>
                </c:pt>
                <c:pt idx="23">
                  <c:v>0.86451437844161916</c:v>
                </c:pt>
                <c:pt idx="24">
                  <c:v>0.86451437844161916</c:v>
                </c:pt>
                <c:pt idx="25">
                  <c:v>0.86451437844161916</c:v>
                </c:pt>
                <c:pt idx="26">
                  <c:v>0.86451437844161916</c:v>
                </c:pt>
                <c:pt idx="27">
                  <c:v>0.86451437844161916</c:v>
                </c:pt>
                <c:pt idx="28">
                  <c:v>0.86451437844161916</c:v>
                </c:pt>
                <c:pt idx="29">
                  <c:v>0.86451437844161916</c:v>
                </c:pt>
                <c:pt idx="30">
                  <c:v>0.86451437844161916</c:v>
                </c:pt>
                <c:pt idx="31">
                  <c:v>0.86451437844161916</c:v>
                </c:pt>
                <c:pt idx="32">
                  <c:v>0.86451437844161916</c:v>
                </c:pt>
                <c:pt idx="33">
                  <c:v>0.86451437844161916</c:v>
                </c:pt>
                <c:pt idx="34">
                  <c:v>0.86451437844161916</c:v>
                </c:pt>
                <c:pt idx="35">
                  <c:v>0.86451437844161916</c:v>
                </c:pt>
                <c:pt idx="36">
                  <c:v>0.86451437844161916</c:v>
                </c:pt>
                <c:pt idx="37">
                  <c:v>0.86451437844161916</c:v>
                </c:pt>
                <c:pt idx="38">
                  <c:v>0.86451437844161916</c:v>
                </c:pt>
                <c:pt idx="39">
                  <c:v>0.86451437844161916</c:v>
                </c:pt>
                <c:pt idx="40">
                  <c:v>0.86451437844161916</c:v>
                </c:pt>
                <c:pt idx="41">
                  <c:v>0.83254211871645234</c:v>
                </c:pt>
                <c:pt idx="42">
                  <c:v>0.80056985899128585</c:v>
                </c:pt>
                <c:pt idx="43">
                  <c:v>0.76859759926611937</c:v>
                </c:pt>
                <c:pt idx="44">
                  <c:v>0.73662533954095255</c:v>
                </c:pt>
                <c:pt idx="45">
                  <c:v>0.70465307981578595</c:v>
                </c:pt>
                <c:pt idx="46">
                  <c:v>0.67268082009061914</c:v>
                </c:pt>
                <c:pt idx="47">
                  <c:v>0.64070856036545265</c:v>
                </c:pt>
                <c:pt idx="48">
                  <c:v>0.60873630064028583</c:v>
                </c:pt>
                <c:pt idx="49">
                  <c:v>0.57676404091511924</c:v>
                </c:pt>
                <c:pt idx="50">
                  <c:v>0.54479178118995286</c:v>
                </c:pt>
                <c:pt idx="51">
                  <c:v>0.51281952146478593</c:v>
                </c:pt>
                <c:pt idx="52">
                  <c:v>0.48084726173961945</c:v>
                </c:pt>
                <c:pt idx="53">
                  <c:v>0.44887500201445263</c:v>
                </c:pt>
                <c:pt idx="54">
                  <c:v>0.41690274228928609</c:v>
                </c:pt>
                <c:pt idx="55">
                  <c:v>0.38493048256411944</c:v>
                </c:pt>
                <c:pt idx="56">
                  <c:v>0.35295822283895278</c:v>
                </c:pt>
                <c:pt idx="57">
                  <c:v>0.32098596311378613</c:v>
                </c:pt>
                <c:pt idx="58">
                  <c:v>0.28901370338861948</c:v>
                </c:pt>
                <c:pt idx="59">
                  <c:v>0.25704144366345283</c:v>
                </c:pt>
                <c:pt idx="60">
                  <c:v>0.22506918393828629</c:v>
                </c:pt>
                <c:pt idx="61">
                  <c:v>0.19309692421311953</c:v>
                </c:pt>
                <c:pt idx="62">
                  <c:v>0.16112466448795298</c:v>
                </c:pt>
                <c:pt idx="63">
                  <c:v>0.12915240476278617</c:v>
                </c:pt>
                <c:pt idx="64">
                  <c:v>9.7180145037619681E-2</c:v>
                </c:pt>
                <c:pt idx="65">
                  <c:v>6.520788531245314E-2</c:v>
                </c:pt>
                <c:pt idx="66">
                  <c:v>3.3235625587286266E-2</c:v>
                </c:pt>
                <c:pt idx="67">
                  <c:v>1.2633658621198363E-3</c:v>
                </c:pt>
                <c:pt idx="68">
                  <c:v>-3.0708893863047038E-2</c:v>
                </c:pt>
                <c:pt idx="69">
                  <c:v>-6.2681153588213523E-2</c:v>
                </c:pt>
                <c:pt idx="70">
                  <c:v>-9.4653413313380008E-2</c:v>
                </c:pt>
                <c:pt idx="71">
                  <c:v>-0.12662567303854683</c:v>
                </c:pt>
                <c:pt idx="72">
                  <c:v>-0.15859793276371337</c:v>
                </c:pt>
                <c:pt idx="73">
                  <c:v>-0.19057019248888024</c:v>
                </c:pt>
                <c:pt idx="74">
                  <c:v>-0.22254245221404667</c:v>
                </c:pt>
                <c:pt idx="75">
                  <c:v>-0.25451471193921321</c:v>
                </c:pt>
                <c:pt idx="76">
                  <c:v>-0.28648697166438009</c:v>
                </c:pt>
                <c:pt idx="77">
                  <c:v>-0.31845923138954657</c:v>
                </c:pt>
                <c:pt idx="78">
                  <c:v>-0.35043149111471339</c:v>
                </c:pt>
                <c:pt idx="79">
                  <c:v>-0.38240375083987987</c:v>
                </c:pt>
                <c:pt idx="80">
                  <c:v>-0.41437601056504653</c:v>
                </c:pt>
                <c:pt idx="81">
                  <c:v>-0.44634827029021296</c:v>
                </c:pt>
                <c:pt idx="82">
                  <c:v>-0.47832053001538011</c:v>
                </c:pt>
                <c:pt idx="83">
                  <c:v>-0.51029278974054648</c:v>
                </c:pt>
                <c:pt idx="84">
                  <c:v>-0.54226504946571319</c:v>
                </c:pt>
                <c:pt idx="85">
                  <c:v>-0.57423730919087979</c:v>
                </c:pt>
                <c:pt idx="86">
                  <c:v>-0.60620956891604627</c:v>
                </c:pt>
                <c:pt idx="87">
                  <c:v>-0.6381818286412132</c:v>
                </c:pt>
                <c:pt idx="88">
                  <c:v>-0.67015408836637991</c:v>
                </c:pt>
                <c:pt idx="89">
                  <c:v>-0.70212634809154639</c:v>
                </c:pt>
                <c:pt idx="90">
                  <c:v>-0.73409860781671288</c:v>
                </c:pt>
                <c:pt idx="91">
                  <c:v>-0.7197239246129632</c:v>
                </c:pt>
                <c:pt idx="92">
                  <c:v>-0.70534924140921307</c:v>
                </c:pt>
                <c:pt idx="93">
                  <c:v>-0.69097455820546339</c:v>
                </c:pt>
                <c:pt idx="94">
                  <c:v>-0.6765998750017137</c:v>
                </c:pt>
                <c:pt idx="95">
                  <c:v>-0.66222519179796402</c:v>
                </c:pt>
                <c:pt idx="96">
                  <c:v>-0.64785050859421389</c:v>
                </c:pt>
                <c:pt idx="97">
                  <c:v>-0.63347582539046421</c:v>
                </c:pt>
                <c:pt idx="98">
                  <c:v>-0.61910114218671453</c:v>
                </c:pt>
                <c:pt idx="99">
                  <c:v>-0.60472645898296473</c:v>
                </c:pt>
                <c:pt idx="100">
                  <c:v>-0.59035177577921505</c:v>
                </c:pt>
                <c:pt idx="101">
                  <c:v>-0.57597709257546503</c:v>
                </c:pt>
                <c:pt idx="102">
                  <c:v>-0.56160240937171546</c:v>
                </c:pt>
                <c:pt idx="103">
                  <c:v>-0.54722772616796567</c:v>
                </c:pt>
                <c:pt idx="104">
                  <c:v>-0.53285304296421598</c:v>
                </c:pt>
                <c:pt idx="105">
                  <c:v>-0.51847835976046619</c:v>
                </c:pt>
                <c:pt idx="106">
                  <c:v>-0.50410367655671617</c:v>
                </c:pt>
                <c:pt idx="107">
                  <c:v>-0.48972899335296644</c:v>
                </c:pt>
                <c:pt idx="108">
                  <c:v>-0.47535431014921675</c:v>
                </c:pt>
                <c:pt idx="109">
                  <c:v>-0.46097962694546701</c:v>
                </c:pt>
                <c:pt idx="110">
                  <c:v>-0.44660494374171728</c:v>
                </c:pt>
                <c:pt idx="111">
                  <c:v>-0.43223026053796731</c:v>
                </c:pt>
                <c:pt idx="112">
                  <c:v>-0.41785557733421758</c:v>
                </c:pt>
                <c:pt idx="113">
                  <c:v>-0.40348089413046778</c:v>
                </c:pt>
                <c:pt idx="114">
                  <c:v>-0.3891062109267181</c:v>
                </c:pt>
                <c:pt idx="115">
                  <c:v>-0.37473152772296836</c:v>
                </c:pt>
                <c:pt idx="116">
                  <c:v>-0.3603568445192184</c:v>
                </c:pt>
                <c:pt idx="117">
                  <c:v>-0.34598216131546861</c:v>
                </c:pt>
                <c:pt idx="118">
                  <c:v>-0.33160747811171887</c:v>
                </c:pt>
                <c:pt idx="119">
                  <c:v>-0.31723279490796918</c:v>
                </c:pt>
                <c:pt idx="120">
                  <c:v>-0.30285811170421945</c:v>
                </c:pt>
                <c:pt idx="121">
                  <c:v>-0.28848342850046949</c:v>
                </c:pt>
                <c:pt idx="122">
                  <c:v>-0.27410874529671975</c:v>
                </c:pt>
                <c:pt idx="123">
                  <c:v>-0.25973406209297001</c:v>
                </c:pt>
                <c:pt idx="124">
                  <c:v>-0.2453593788892203</c:v>
                </c:pt>
                <c:pt idx="125">
                  <c:v>-0.23098469568547059</c:v>
                </c:pt>
                <c:pt idx="126">
                  <c:v>-0.21661001248172054</c:v>
                </c:pt>
                <c:pt idx="127">
                  <c:v>-0.20223532927797083</c:v>
                </c:pt>
                <c:pt idx="128">
                  <c:v>-0.18786064607422112</c:v>
                </c:pt>
                <c:pt idx="129">
                  <c:v>-0.17348596287047141</c:v>
                </c:pt>
                <c:pt idx="130">
                  <c:v>-0.15911127966672162</c:v>
                </c:pt>
                <c:pt idx="131">
                  <c:v>-0.14473659646297168</c:v>
                </c:pt>
                <c:pt idx="132">
                  <c:v>-0.13036191325922195</c:v>
                </c:pt>
                <c:pt idx="133">
                  <c:v>-0.11598723005547223</c:v>
                </c:pt>
                <c:pt idx="134">
                  <c:v>-0.10161254685172244</c:v>
                </c:pt>
                <c:pt idx="135">
                  <c:v>-8.723786364797273E-2</c:v>
                </c:pt>
                <c:pt idx="136">
                  <c:v>-7.2863180444222769E-2</c:v>
                </c:pt>
                <c:pt idx="137">
                  <c:v>-5.8488497240473059E-2</c:v>
                </c:pt>
                <c:pt idx="138">
                  <c:v>-4.4113814036723271E-2</c:v>
                </c:pt>
                <c:pt idx="139">
                  <c:v>-2.9739130832973554E-2</c:v>
                </c:pt>
                <c:pt idx="140">
                  <c:v>-1.5364447629223843E-2</c:v>
                </c:pt>
                <c:pt idx="141">
                  <c:v>2.8181799078004083E-2</c:v>
                </c:pt>
                <c:pt idx="142">
                  <c:v>7.1728045785231231E-2</c:v>
                </c:pt>
                <c:pt idx="143">
                  <c:v>0.11527429249245839</c:v>
                </c:pt>
                <c:pt idx="144">
                  <c:v>0.15882053919968556</c:v>
                </c:pt>
                <c:pt idx="145">
                  <c:v>0.20236678590691271</c:v>
                </c:pt>
                <c:pt idx="146">
                  <c:v>0.24591303261414063</c:v>
                </c:pt>
                <c:pt idx="147">
                  <c:v>0.28945927932136784</c:v>
                </c:pt>
                <c:pt idx="148">
                  <c:v>0.33300552602859496</c:v>
                </c:pt>
                <c:pt idx="149">
                  <c:v>0.37655177273582213</c:v>
                </c:pt>
                <c:pt idx="150">
                  <c:v>0.42009801944304925</c:v>
                </c:pt>
                <c:pt idx="151">
                  <c:v>0.46364426615027715</c:v>
                </c:pt>
                <c:pt idx="152">
                  <c:v>0.50719051285750427</c:v>
                </c:pt>
                <c:pt idx="153">
                  <c:v>0.55073675956473156</c:v>
                </c:pt>
                <c:pt idx="154">
                  <c:v>0.59428300627195862</c:v>
                </c:pt>
                <c:pt idx="155">
                  <c:v>0.6378292529791858</c:v>
                </c:pt>
                <c:pt idx="156">
                  <c:v>0.68137549968641375</c:v>
                </c:pt>
                <c:pt idx="157">
                  <c:v>0.72492174639364082</c:v>
                </c:pt>
                <c:pt idx="158">
                  <c:v>0.76846799310086811</c:v>
                </c:pt>
                <c:pt idx="159">
                  <c:v>0.81201423980809517</c:v>
                </c:pt>
                <c:pt idx="160">
                  <c:v>0.85556048651532235</c:v>
                </c:pt>
                <c:pt idx="161">
                  <c:v>0.85269214249164582</c:v>
                </c:pt>
                <c:pt idx="162">
                  <c:v>0.84982379846796952</c:v>
                </c:pt>
                <c:pt idx="163">
                  <c:v>0.84695545444429288</c:v>
                </c:pt>
                <c:pt idx="164">
                  <c:v>0.84408711042061646</c:v>
                </c:pt>
                <c:pt idx="165">
                  <c:v>0.84121876639694004</c:v>
                </c:pt>
                <c:pt idx="166">
                  <c:v>0.83835042237326352</c:v>
                </c:pt>
                <c:pt idx="167">
                  <c:v>0.83548207834958721</c:v>
                </c:pt>
                <c:pt idx="168">
                  <c:v>0.83261373432591057</c:v>
                </c:pt>
                <c:pt idx="169">
                  <c:v>0.82974539030223415</c:v>
                </c:pt>
                <c:pt idx="170">
                  <c:v>0.82687704627855774</c:v>
                </c:pt>
                <c:pt idx="171">
                  <c:v>0.82400870225488121</c:v>
                </c:pt>
                <c:pt idx="172">
                  <c:v>0.8211403582312049</c:v>
                </c:pt>
                <c:pt idx="173">
                  <c:v>0.81827201420752838</c:v>
                </c:pt>
                <c:pt idx="174">
                  <c:v>0.81540367018385185</c:v>
                </c:pt>
                <c:pt idx="175">
                  <c:v>0.81253532616017543</c:v>
                </c:pt>
                <c:pt idx="176">
                  <c:v>0.8096669821364989</c:v>
                </c:pt>
                <c:pt idx="177">
                  <c:v>0.80679863811282249</c:v>
                </c:pt>
                <c:pt idx="178">
                  <c:v>0.80393029408914596</c:v>
                </c:pt>
                <c:pt idx="179">
                  <c:v>0.80106195006546943</c:v>
                </c:pt>
                <c:pt idx="180">
                  <c:v>0.79819360604179312</c:v>
                </c:pt>
                <c:pt idx="181">
                  <c:v>0.53998450872650938</c:v>
                </c:pt>
                <c:pt idx="182">
                  <c:v>0.2817754114112348</c:v>
                </c:pt>
                <c:pt idx="183">
                  <c:v>2.3566314095951113E-2</c:v>
                </c:pt>
                <c:pt idx="184">
                  <c:v>-0.23464278321933263</c:v>
                </c:pt>
                <c:pt idx="185">
                  <c:v>-0.49285188053460716</c:v>
                </c:pt>
                <c:pt idx="186">
                  <c:v>-0.7510609778498909</c:v>
                </c:pt>
                <c:pt idx="187">
                  <c:v>-1.0092700751651655</c:v>
                </c:pt>
                <c:pt idx="188">
                  <c:v>-1.2674791724804491</c:v>
                </c:pt>
                <c:pt idx="189">
                  <c:v>-1.5256882697957328</c:v>
                </c:pt>
                <c:pt idx="190">
                  <c:v>-1.7838973671110074</c:v>
                </c:pt>
                <c:pt idx="191">
                  <c:v>-1.7838973671110074</c:v>
                </c:pt>
                <c:pt idx="192">
                  <c:v>-1.7838973671110074</c:v>
                </c:pt>
                <c:pt idx="193">
                  <c:v>-1.7838973671110074</c:v>
                </c:pt>
                <c:pt idx="194">
                  <c:v>-1.7838973671110074</c:v>
                </c:pt>
                <c:pt idx="195">
                  <c:v>-1.7838973671110074</c:v>
                </c:pt>
                <c:pt idx="196">
                  <c:v>-1.7838973671110074</c:v>
                </c:pt>
                <c:pt idx="197">
                  <c:v>-1.7838973671110074</c:v>
                </c:pt>
                <c:pt idx="198">
                  <c:v>-1.7838973671110074</c:v>
                </c:pt>
                <c:pt idx="199">
                  <c:v>-1.7838973671110074</c:v>
                </c:pt>
                <c:pt idx="200">
                  <c:v>-1.7838973671110074</c:v>
                </c:pt>
                <c:pt idx="201">
                  <c:v>-1.7838973671110074</c:v>
                </c:pt>
                <c:pt idx="202">
                  <c:v>-1.7838973671110074</c:v>
                </c:pt>
                <c:pt idx="203">
                  <c:v>-1.7838973671110074</c:v>
                </c:pt>
                <c:pt idx="204">
                  <c:v>-1.7838973671110074</c:v>
                </c:pt>
                <c:pt idx="205">
                  <c:v>-1.7838973671110074</c:v>
                </c:pt>
                <c:pt idx="206">
                  <c:v>1.1738151212224914</c:v>
                </c:pt>
                <c:pt idx="207">
                  <c:v>1.1738151212224914</c:v>
                </c:pt>
                <c:pt idx="208">
                  <c:v>1.1738151212224914</c:v>
                </c:pt>
                <c:pt idx="209">
                  <c:v>1.1738151212224914</c:v>
                </c:pt>
                <c:pt idx="210">
                  <c:v>1.1738151212224914</c:v>
                </c:pt>
                <c:pt idx="211">
                  <c:v>1.1738151212224914</c:v>
                </c:pt>
                <c:pt idx="212">
                  <c:v>1.1738151212224914</c:v>
                </c:pt>
                <c:pt idx="213">
                  <c:v>1.1738151212224914</c:v>
                </c:pt>
                <c:pt idx="214">
                  <c:v>1.1738151212224914</c:v>
                </c:pt>
                <c:pt idx="215">
                  <c:v>1.1738151212224914</c:v>
                </c:pt>
                <c:pt idx="216">
                  <c:v>1.1738151212224914</c:v>
                </c:pt>
                <c:pt idx="217">
                  <c:v>1.1738151212224914</c:v>
                </c:pt>
                <c:pt idx="218">
                  <c:v>1.1738151212224914</c:v>
                </c:pt>
                <c:pt idx="219">
                  <c:v>1.1738151212224914</c:v>
                </c:pt>
                <c:pt idx="220">
                  <c:v>1.1738151212224914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Score_4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0.52582022111415005</c:v>
                </c:pt>
                <c:pt idx="1">
                  <c:v>0.52582022111415005</c:v>
                </c:pt>
                <c:pt idx="2">
                  <c:v>0.52582022111415005</c:v>
                </c:pt>
                <c:pt idx="3">
                  <c:v>0.52582022111415005</c:v>
                </c:pt>
                <c:pt idx="4">
                  <c:v>0.52582022111415005</c:v>
                </c:pt>
                <c:pt idx="5">
                  <c:v>0.52582022111415005</c:v>
                </c:pt>
                <c:pt idx="6">
                  <c:v>0.52582022111415005</c:v>
                </c:pt>
                <c:pt idx="7">
                  <c:v>0.52582022111415005</c:v>
                </c:pt>
                <c:pt idx="8">
                  <c:v>0.52582022111415005</c:v>
                </c:pt>
                <c:pt idx="9">
                  <c:v>0.52582022111415005</c:v>
                </c:pt>
                <c:pt idx="10">
                  <c:v>0.52582022111415005</c:v>
                </c:pt>
                <c:pt idx="11">
                  <c:v>0.52582022111415005</c:v>
                </c:pt>
                <c:pt idx="12">
                  <c:v>0.52582022111415005</c:v>
                </c:pt>
                <c:pt idx="13">
                  <c:v>0.52582022111415005</c:v>
                </c:pt>
                <c:pt idx="14">
                  <c:v>0.52582022111415005</c:v>
                </c:pt>
                <c:pt idx="15">
                  <c:v>0.52582022111415005</c:v>
                </c:pt>
                <c:pt idx="16">
                  <c:v>0.52582022111415005</c:v>
                </c:pt>
                <c:pt idx="17">
                  <c:v>0.52582022111415005</c:v>
                </c:pt>
                <c:pt idx="18">
                  <c:v>0.52582022111415005</c:v>
                </c:pt>
                <c:pt idx="19">
                  <c:v>0.52582022111415005</c:v>
                </c:pt>
                <c:pt idx="20">
                  <c:v>1.4291951643862841</c:v>
                </c:pt>
                <c:pt idx="21">
                  <c:v>1.4291951643862841</c:v>
                </c:pt>
                <c:pt idx="22">
                  <c:v>1.4291951643862841</c:v>
                </c:pt>
                <c:pt idx="23">
                  <c:v>1.4291951643862841</c:v>
                </c:pt>
                <c:pt idx="24">
                  <c:v>1.4291951643862841</c:v>
                </c:pt>
                <c:pt idx="25">
                  <c:v>1.4291951643862841</c:v>
                </c:pt>
                <c:pt idx="26">
                  <c:v>1.4291951643862841</c:v>
                </c:pt>
                <c:pt idx="27">
                  <c:v>1.4291951643862841</c:v>
                </c:pt>
                <c:pt idx="28">
                  <c:v>1.4291951643862841</c:v>
                </c:pt>
                <c:pt idx="29">
                  <c:v>1.4291951643862841</c:v>
                </c:pt>
                <c:pt idx="30">
                  <c:v>1.4291951643862841</c:v>
                </c:pt>
                <c:pt idx="31">
                  <c:v>1.4291951643862841</c:v>
                </c:pt>
                <c:pt idx="32">
                  <c:v>1.4291951643862841</c:v>
                </c:pt>
                <c:pt idx="33">
                  <c:v>1.4291951643862841</c:v>
                </c:pt>
                <c:pt idx="34">
                  <c:v>1.4291951643862841</c:v>
                </c:pt>
                <c:pt idx="35">
                  <c:v>1.4291951643862841</c:v>
                </c:pt>
                <c:pt idx="36">
                  <c:v>1.4291951643862841</c:v>
                </c:pt>
                <c:pt idx="37">
                  <c:v>1.4291951643862841</c:v>
                </c:pt>
                <c:pt idx="38">
                  <c:v>1.4291951643862841</c:v>
                </c:pt>
                <c:pt idx="39">
                  <c:v>1.4291951643862841</c:v>
                </c:pt>
                <c:pt idx="40">
                  <c:v>1.4291951643862841</c:v>
                </c:pt>
                <c:pt idx="41">
                  <c:v>1.3794295626782183</c:v>
                </c:pt>
                <c:pt idx="42">
                  <c:v>1.3296639609701528</c:v>
                </c:pt>
                <c:pt idx="43">
                  <c:v>1.2798983592620876</c:v>
                </c:pt>
                <c:pt idx="44">
                  <c:v>1.2301327575540217</c:v>
                </c:pt>
                <c:pt idx="45">
                  <c:v>1.1803671558459565</c:v>
                </c:pt>
                <c:pt idx="46">
                  <c:v>1.1306015541378907</c:v>
                </c:pt>
                <c:pt idx="47">
                  <c:v>1.0808359524298252</c:v>
                </c:pt>
                <c:pt idx="48">
                  <c:v>1.0310703507217596</c:v>
                </c:pt>
                <c:pt idx="49">
                  <c:v>0.98130474901369413</c:v>
                </c:pt>
                <c:pt idx="50">
                  <c:v>0.93153914730562859</c:v>
                </c:pt>
                <c:pt idx="51">
                  <c:v>0.88177354559756282</c:v>
                </c:pt>
                <c:pt idx="52">
                  <c:v>0.83200794388949761</c:v>
                </c:pt>
                <c:pt idx="53">
                  <c:v>0.78224234218143163</c:v>
                </c:pt>
                <c:pt idx="54">
                  <c:v>0.73247674047336631</c:v>
                </c:pt>
                <c:pt idx="55">
                  <c:v>0.68271113876530098</c:v>
                </c:pt>
                <c:pt idx="56">
                  <c:v>0.63294553705723511</c:v>
                </c:pt>
                <c:pt idx="57">
                  <c:v>0.58317993534916968</c:v>
                </c:pt>
                <c:pt idx="58">
                  <c:v>0.53341433364110391</c:v>
                </c:pt>
                <c:pt idx="59">
                  <c:v>0.48364873193303853</c:v>
                </c:pt>
                <c:pt idx="60">
                  <c:v>0.43388313022497316</c:v>
                </c:pt>
                <c:pt idx="61">
                  <c:v>0.38411752851690728</c:v>
                </c:pt>
                <c:pt idx="62">
                  <c:v>0.3343519268088419</c:v>
                </c:pt>
                <c:pt idx="63">
                  <c:v>0.28458632510077608</c:v>
                </c:pt>
                <c:pt idx="64">
                  <c:v>0.23482072339271076</c:v>
                </c:pt>
                <c:pt idx="65">
                  <c:v>0.18505512168464544</c:v>
                </c:pt>
                <c:pt idx="66">
                  <c:v>0.13528951997657956</c:v>
                </c:pt>
                <c:pt idx="67">
                  <c:v>8.5523918268514243E-2</c:v>
                </c:pt>
                <c:pt idx="68">
                  <c:v>3.5758316560448367E-2</c:v>
                </c:pt>
                <c:pt idx="69">
                  <c:v>-1.4007285147616844E-2</c:v>
                </c:pt>
                <c:pt idx="70">
                  <c:v>-6.3772886855682276E-2</c:v>
                </c:pt>
                <c:pt idx="71">
                  <c:v>-0.11353848856374815</c:v>
                </c:pt>
                <c:pt idx="72">
                  <c:v>-0.16330409027181347</c:v>
                </c:pt>
                <c:pt idx="73">
                  <c:v>-0.21306969197987929</c:v>
                </c:pt>
                <c:pt idx="74">
                  <c:v>-0.26283529368794467</c:v>
                </c:pt>
                <c:pt idx="75">
                  <c:v>-0.31260089539600988</c:v>
                </c:pt>
                <c:pt idx="76">
                  <c:v>-0.36236649710407576</c:v>
                </c:pt>
                <c:pt idx="77">
                  <c:v>-0.41213209881214108</c:v>
                </c:pt>
                <c:pt idx="78">
                  <c:v>-0.46189770052020696</c:v>
                </c:pt>
                <c:pt idx="79">
                  <c:v>-0.51166330222827239</c:v>
                </c:pt>
                <c:pt idx="80">
                  <c:v>-0.56142890393633793</c:v>
                </c:pt>
                <c:pt idx="81">
                  <c:v>-0.61119450564440314</c:v>
                </c:pt>
                <c:pt idx="82">
                  <c:v>-0.66096010735246935</c:v>
                </c:pt>
                <c:pt idx="83">
                  <c:v>-0.71072570906053467</c:v>
                </c:pt>
                <c:pt idx="84">
                  <c:v>-0.76049131076860021</c:v>
                </c:pt>
                <c:pt idx="85">
                  <c:v>-0.81025691247666565</c:v>
                </c:pt>
                <c:pt idx="86">
                  <c:v>-0.86002251418473097</c:v>
                </c:pt>
                <c:pt idx="87">
                  <c:v>-0.90978811589279707</c:v>
                </c:pt>
                <c:pt idx="88">
                  <c:v>-0.95955371760086261</c:v>
                </c:pt>
                <c:pt idx="89">
                  <c:v>-1.009319319308928</c:v>
                </c:pt>
                <c:pt idx="90">
                  <c:v>-1.0590849210169933</c:v>
                </c:pt>
                <c:pt idx="91">
                  <c:v>-1.0283539774943504</c:v>
                </c:pt>
                <c:pt idx="92">
                  <c:v>-0.9976230339717066</c:v>
                </c:pt>
                <c:pt idx="93">
                  <c:v>-0.96689209044906355</c:v>
                </c:pt>
                <c:pt idx="94">
                  <c:v>-0.93616114692642061</c:v>
                </c:pt>
                <c:pt idx="95">
                  <c:v>-0.90543020340377756</c:v>
                </c:pt>
                <c:pt idx="96">
                  <c:v>-0.87469925988113395</c:v>
                </c:pt>
                <c:pt idx="97">
                  <c:v>-0.8439683163584909</c:v>
                </c:pt>
                <c:pt idx="98">
                  <c:v>-0.81323737283584785</c:v>
                </c:pt>
                <c:pt idx="99">
                  <c:v>-0.7825064293132048</c:v>
                </c:pt>
                <c:pt idx="100">
                  <c:v>-0.75177548579056186</c:v>
                </c:pt>
                <c:pt idx="101">
                  <c:v>-0.72104454226791825</c:v>
                </c:pt>
                <c:pt idx="102">
                  <c:v>-0.6903135987452752</c:v>
                </c:pt>
                <c:pt idx="103">
                  <c:v>-0.65958265522263215</c:v>
                </c:pt>
                <c:pt idx="104">
                  <c:v>-0.6288517116999891</c:v>
                </c:pt>
                <c:pt idx="105">
                  <c:v>-0.59812076817734594</c:v>
                </c:pt>
                <c:pt idx="106">
                  <c:v>-0.56738982465470245</c:v>
                </c:pt>
                <c:pt idx="107">
                  <c:v>-0.53665888113205951</c:v>
                </c:pt>
                <c:pt idx="108">
                  <c:v>-0.50592793760941646</c:v>
                </c:pt>
                <c:pt idx="109">
                  <c:v>-0.47519699408677329</c:v>
                </c:pt>
                <c:pt idx="110">
                  <c:v>-0.44446605056413024</c:v>
                </c:pt>
                <c:pt idx="111">
                  <c:v>-0.41373510704148675</c:v>
                </c:pt>
                <c:pt idx="112">
                  <c:v>-0.3830041635188437</c:v>
                </c:pt>
                <c:pt idx="113">
                  <c:v>-0.35227321999620065</c:v>
                </c:pt>
                <c:pt idx="114">
                  <c:v>-0.3215422764735576</c:v>
                </c:pt>
                <c:pt idx="115">
                  <c:v>-0.29081133295091455</c:v>
                </c:pt>
                <c:pt idx="116">
                  <c:v>-0.26008038942827105</c:v>
                </c:pt>
                <c:pt idx="117">
                  <c:v>-0.22934944590562784</c:v>
                </c:pt>
                <c:pt idx="118">
                  <c:v>-0.19861850238298484</c:v>
                </c:pt>
                <c:pt idx="119">
                  <c:v>-0.16788755886034185</c:v>
                </c:pt>
                <c:pt idx="120">
                  <c:v>-0.13715661533769885</c:v>
                </c:pt>
                <c:pt idx="121">
                  <c:v>-0.10642567181505519</c:v>
                </c:pt>
                <c:pt idx="122">
                  <c:v>-7.5694728292412139E-2</c:v>
                </c:pt>
                <c:pt idx="123">
                  <c:v>-4.4963784769769144E-2</c:v>
                </c:pt>
                <c:pt idx="124">
                  <c:v>-1.4232841247126149E-2</c:v>
                </c:pt>
                <c:pt idx="125">
                  <c:v>1.6498102275516902E-2</c:v>
                </c:pt>
                <c:pt idx="126">
                  <c:v>4.7229045798160563E-2</c:v>
                </c:pt>
                <c:pt idx="127">
                  <c:v>7.7959989320803558E-2</c:v>
                </c:pt>
                <c:pt idx="128">
                  <c:v>0.10869093284344655</c:v>
                </c:pt>
                <c:pt idx="129">
                  <c:v>0.13942187636608958</c:v>
                </c:pt>
                <c:pt idx="130">
                  <c:v>0.17015281988873271</c:v>
                </c:pt>
                <c:pt idx="131">
                  <c:v>0.20088376341137626</c:v>
                </c:pt>
                <c:pt idx="132">
                  <c:v>0.23161470693401925</c:v>
                </c:pt>
                <c:pt idx="133">
                  <c:v>0.26234565045666225</c:v>
                </c:pt>
                <c:pt idx="134">
                  <c:v>0.29307659397930547</c:v>
                </c:pt>
                <c:pt idx="135">
                  <c:v>0.32380753750194846</c:v>
                </c:pt>
                <c:pt idx="136">
                  <c:v>0.35453848102459196</c:v>
                </c:pt>
                <c:pt idx="137">
                  <c:v>0.38526942454723495</c:v>
                </c:pt>
                <c:pt idx="138">
                  <c:v>0.41600036806987817</c:v>
                </c:pt>
                <c:pt idx="139">
                  <c:v>0.44673131159252111</c:v>
                </c:pt>
                <c:pt idx="140">
                  <c:v>0.47746225511516416</c:v>
                </c:pt>
                <c:pt idx="141">
                  <c:v>0.41360677375259086</c:v>
                </c:pt>
                <c:pt idx="142">
                  <c:v>0.34975129239001868</c:v>
                </c:pt>
                <c:pt idx="143">
                  <c:v>0.2858958110274466</c:v>
                </c:pt>
                <c:pt idx="144">
                  <c:v>0.22204032966487441</c:v>
                </c:pt>
                <c:pt idx="145">
                  <c:v>0.15818484830230228</c:v>
                </c:pt>
                <c:pt idx="146">
                  <c:v>9.4329366939729015E-2</c:v>
                </c:pt>
                <c:pt idx="147">
                  <c:v>3.0473885577156856E-2</c:v>
                </c:pt>
                <c:pt idx="148">
                  <c:v>-3.3381595785415275E-2</c:v>
                </c:pt>
                <c:pt idx="149">
                  <c:v>-9.7237077147987461E-2</c:v>
                </c:pt>
                <c:pt idx="150">
                  <c:v>-0.16109255851055959</c:v>
                </c:pt>
                <c:pt idx="151">
                  <c:v>-0.22494803987313289</c:v>
                </c:pt>
                <c:pt idx="152">
                  <c:v>-0.28880352123570496</c:v>
                </c:pt>
                <c:pt idx="153">
                  <c:v>-0.35265900259827715</c:v>
                </c:pt>
                <c:pt idx="154">
                  <c:v>-0.41651448396084934</c:v>
                </c:pt>
                <c:pt idx="155">
                  <c:v>-0.48036996532342147</c:v>
                </c:pt>
                <c:pt idx="156">
                  <c:v>-0.54422544668599471</c:v>
                </c:pt>
                <c:pt idx="157">
                  <c:v>-0.60808092804856684</c:v>
                </c:pt>
                <c:pt idx="158">
                  <c:v>-0.67193640941113908</c:v>
                </c:pt>
                <c:pt idx="159">
                  <c:v>-0.73579189077371121</c:v>
                </c:pt>
                <c:pt idx="160">
                  <c:v>-0.79964737213628334</c:v>
                </c:pt>
                <c:pt idx="161">
                  <c:v>-0.852242491770004</c:v>
                </c:pt>
                <c:pt idx="162">
                  <c:v>-0.90483761140372276</c:v>
                </c:pt>
                <c:pt idx="163">
                  <c:v>-0.95743273103744353</c:v>
                </c:pt>
                <c:pt idx="164">
                  <c:v>-1.0100278506711642</c:v>
                </c:pt>
                <c:pt idx="165">
                  <c:v>-1.0626229703048828</c:v>
                </c:pt>
                <c:pt idx="166">
                  <c:v>-1.1152180899386037</c:v>
                </c:pt>
                <c:pt idx="167">
                  <c:v>-1.1678132095723224</c:v>
                </c:pt>
                <c:pt idx="168">
                  <c:v>-1.2204083292060433</c:v>
                </c:pt>
                <c:pt idx="169">
                  <c:v>-1.2730034488397637</c:v>
                </c:pt>
                <c:pt idx="170">
                  <c:v>-1.3255985684734826</c:v>
                </c:pt>
                <c:pt idx="171">
                  <c:v>-1.3781936881072032</c:v>
                </c:pt>
                <c:pt idx="172">
                  <c:v>-1.4307888077409221</c:v>
                </c:pt>
                <c:pt idx="173">
                  <c:v>-1.4833839273746428</c:v>
                </c:pt>
                <c:pt idx="174">
                  <c:v>-1.5359790470083634</c:v>
                </c:pt>
                <c:pt idx="175">
                  <c:v>-1.5885741666420823</c:v>
                </c:pt>
                <c:pt idx="176">
                  <c:v>-1.6411692862758029</c:v>
                </c:pt>
                <c:pt idx="177">
                  <c:v>-1.6937644059095218</c:v>
                </c:pt>
                <c:pt idx="178">
                  <c:v>-1.7463595255432423</c:v>
                </c:pt>
                <c:pt idx="179">
                  <c:v>-1.7989546451769629</c:v>
                </c:pt>
                <c:pt idx="180">
                  <c:v>-1.8515497648106818</c:v>
                </c:pt>
                <c:pt idx="181">
                  <c:v>-1.4778598814791808</c:v>
                </c:pt>
                <c:pt idx="182">
                  <c:v>-1.1041699981476929</c:v>
                </c:pt>
                <c:pt idx="183">
                  <c:v>-0.73048011481619157</c:v>
                </c:pt>
                <c:pt idx="184">
                  <c:v>-0.35679023148469047</c:v>
                </c:pt>
                <c:pt idx="185">
                  <c:v>1.6899651846797425E-2</c:v>
                </c:pt>
                <c:pt idx="186">
                  <c:v>0.39058953517829853</c:v>
                </c:pt>
                <c:pt idx="187">
                  <c:v>0.76427941850978642</c:v>
                </c:pt>
                <c:pt idx="188">
                  <c:v>1.1379693018412878</c:v>
                </c:pt>
                <c:pt idx="189">
                  <c:v>1.5116591851727887</c:v>
                </c:pt>
                <c:pt idx="190">
                  <c:v>1.8853490685042766</c:v>
                </c:pt>
                <c:pt idx="191">
                  <c:v>1.8853490685042766</c:v>
                </c:pt>
                <c:pt idx="192">
                  <c:v>1.8853490685042766</c:v>
                </c:pt>
                <c:pt idx="193">
                  <c:v>1.8853490685042766</c:v>
                </c:pt>
                <c:pt idx="194">
                  <c:v>1.8853490685042766</c:v>
                </c:pt>
                <c:pt idx="195">
                  <c:v>1.8853490685042766</c:v>
                </c:pt>
                <c:pt idx="196">
                  <c:v>1.8853490685042766</c:v>
                </c:pt>
                <c:pt idx="197">
                  <c:v>1.8853490685042766</c:v>
                </c:pt>
                <c:pt idx="198">
                  <c:v>1.8853490685042766</c:v>
                </c:pt>
                <c:pt idx="199">
                  <c:v>1.8853490685042766</c:v>
                </c:pt>
                <c:pt idx="200">
                  <c:v>1.8853490685042766</c:v>
                </c:pt>
                <c:pt idx="201">
                  <c:v>1.8853490685042766</c:v>
                </c:pt>
                <c:pt idx="202">
                  <c:v>1.8853490685042766</c:v>
                </c:pt>
                <c:pt idx="203">
                  <c:v>1.8853490685042766</c:v>
                </c:pt>
                <c:pt idx="204">
                  <c:v>1.8853490685042766</c:v>
                </c:pt>
                <c:pt idx="205">
                  <c:v>1.8853490685042766</c:v>
                </c:pt>
                <c:pt idx="206">
                  <c:v>0.52582022111415005</c:v>
                </c:pt>
                <c:pt idx="207">
                  <c:v>0.52582022111415005</c:v>
                </c:pt>
                <c:pt idx="208">
                  <c:v>0.52582022111415005</c:v>
                </c:pt>
                <c:pt idx="209">
                  <c:v>0.52582022111415005</c:v>
                </c:pt>
                <c:pt idx="210">
                  <c:v>0.52582022111415005</c:v>
                </c:pt>
                <c:pt idx="211">
                  <c:v>0.52582022111415005</c:v>
                </c:pt>
                <c:pt idx="212">
                  <c:v>0.52582022111415005</c:v>
                </c:pt>
                <c:pt idx="213">
                  <c:v>0.52582022111415005</c:v>
                </c:pt>
                <c:pt idx="214">
                  <c:v>0.52582022111415005</c:v>
                </c:pt>
                <c:pt idx="215">
                  <c:v>0.52582022111415005</c:v>
                </c:pt>
                <c:pt idx="216">
                  <c:v>0.52582022111415005</c:v>
                </c:pt>
                <c:pt idx="217">
                  <c:v>0.52582022111415005</c:v>
                </c:pt>
                <c:pt idx="218">
                  <c:v>0.52582022111415005</c:v>
                </c:pt>
                <c:pt idx="219">
                  <c:v>0.52582022111415005</c:v>
                </c:pt>
                <c:pt idx="220">
                  <c:v>0.52582022111415005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Score_5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-0.84683039072565469</c:v>
                </c:pt>
                <c:pt idx="1">
                  <c:v>-0.84683039072565469</c:v>
                </c:pt>
                <c:pt idx="2">
                  <c:v>-0.84683039072565469</c:v>
                </c:pt>
                <c:pt idx="3">
                  <c:v>-0.84683039072565469</c:v>
                </c:pt>
                <c:pt idx="4">
                  <c:v>-0.84683039072565469</c:v>
                </c:pt>
                <c:pt idx="5">
                  <c:v>-0.84683039072565469</c:v>
                </c:pt>
                <c:pt idx="6">
                  <c:v>-0.84683039072565469</c:v>
                </c:pt>
                <c:pt idx="7">
                  <c:v>-0.84683039072565469</c:v>
                </c:pt>
                <c:pt idx="8">
                  <c:v>-0.84683039072565469</c:v>
                </c:pt>
                <c:pt idx="9">
                  <c:v>-0.84683039072565469</c:v>
                </c:pt>
                <c:pt idx="10">
                  <c:v>-0.84683039072565469</c:v>
                </c:pt>
                <c:pt idx="11">
                  <c:v>-0.84683039072565469</c:v>
                </c:pt>
                <c:pt idx="12">
                  <c:v>-0.84683039072565469</c:v>
                </c:pt>
                <c:pt idx="13">
                  <c:v>-0.84683039072565469</c:v>
                </c:pt>
                <c:pt idx="14">
                  <c:v>-0.84683039072565469</c:v>
                </c:pt>
                <c:pt idx="15">
                  <c:v>-0.84683039072565469</c:v>
                </c:pt>
                <c:pt idx="16">
                  <c:v>-0.84683039072565469</c:v>
                </c:pt>
                <c:pt idx="17">
                  <c:v>-0.84683039072565469</c:v>
                </c:pt>
                <c:pt idx="18">
                  <c:v>-0.84683039072565469</c:v>
                </c:pt>
                <c:pt idx="19">
                  <c:v>-0.84683039072565469</c:v>
                </c:pt>
                <c:pt idx="20">
                  <c:v>0.9893680739251498</c:v>
                </c:pt>
                <c:pt idx="21">
                  <c:v>0.9893680739251498</c:v>
                </c:pt>
                <c:pt idx="22">
                  <c:v>0.9893680739251498</c:v>
                </c:pt>
                <c:pt idx="23">
                  <c:v>0.9893680739251498</c:v>
                </c:pt>
                <c:pt idx="24">
                  <c:v>0.9893680739251498</c:v>
                </c:pt>
                <c:pt idx="25">
                  <c:v>0.9893680739251498</c:v>
                </c:pt>
                <c:pt idx="26">
                  <c:v>0.9893680739251498</c:v>
                </c:pt>
                <c:pt idx="27">
                  <c:v>0.9893680739251498</c:v>
                </c:pt>
                <c:pt idx="28">
                  <c:v>0.9893680739251498</c:v>
                </c:pt>
                <c:pt idx="29">
                  <c:v>0.9893680739251498</c:v>
                </c:pt>
                <c:pt idx="30">
                  <c:v>0.9893680739251498</c:v>
                </c:pt>
                <c:pt idx="31">
                  <c:v>0.9893680739251498</c:v>
                </c:pt>
                <c:pt idx="32">
                  <c:v>0.9893680739251498</c:v>
                </c:pt>
                <c:pt idx="33">
                  <c:v>0.9893680739251498</c:v>
                </c:pt>
                <c:pt idx="34">
                  <c:v>0.9893680739251498</c:v>
                </c:pt>
                <c:pt idx="35">
                  <c:v>0.9893680739251498</c:v>
                </c:pt>
                <c:pt idx="36">
                  <c:v>0.9893680739251498</c:v>
                </c:pt>
                <c:pt idx="37">
                  <c:v>0.9893680739251498</c:v>
                </c:pt>
                <c:pt idx="38">
                  <c:v>0.9893680739251498</c:v>
                </c:pt>
                <c:pt idx="39">
                  <c:v>0.9893680739251498</c:v>
                </c:pt>
                <c:pt idx="40">
                  <c:v>0.9893680739251498</c:v>
                </c:pt>
                <c:pt idx="41">
                  <c:v>0.95423034103010873</c:v>
                </c:pt>
                <c:pt idx="42">
                  <c:v>0.91909260813506799</c:v>
                </c:pt>
                <c:pt idx="43">
                  <c:v>0.88395487524002736</c:v>
                </c:pt>
                <c:pt idx="44">
                  <c:v>0.84881714234498629</c:v>
                </c:pt>
                <c:pt idx="45">
                  <c:v>0.81367940944994555</c:v>
                </c:pt>
                <c:pt idx="46">
                  <c:v>0.77854167655490447</c:v>
                </c:pt>
                <c:pt idx="47">
                  <c:v>0.74340394365986373</c:v>
                </c:pt>
                <c:pt idx="48">
                  <c:v>0.70826621076482266</c:v>
                </c:pt>
                <c:pt idx="49">
                  <c:v>0.67312847786978203</c:v>
                </c:pt>
                <c:pt idx="50">
                  <c:v>0.63799074497474129</c:v>
                </c:pt>
                <c:pt idx="51">
                  <c:v>0.60285301207970021</c:v>
                </c:pt>
                <c:pt idx="52">
                  <c:v>0.56771527918465947</c:v>
                </c:pt>
                <c:pt idx="53">
                  <c:v>0.53257754628961851</c:v>
                </c:pt>
                <c:pt idx="54">
                  <c:v>0.49743981339457788</c:v>
                </c:pt>
                <c:pt idx="55">
                  <c:v>0.46230208049953703</c:v>
                </c:pt>
                <c:pt idx="56">
                  <c:v>0.42716434760449606</c:v>
                </c:pt>
                <c:pt idx="57">
                  <c:v>0.39202661470945527</c:v>
                </c:pt>
                <c:pt idx="58">
                  <c:v>0.3568888818144143</c:v>
                </c:pt>
                <c:pt idx="59">
                  <c:v>0.32175114891937351</c:v>
                </c:pt>
                <c:pt idx="60">
                  <c:v>0.28661341602433277</c:v>
                </c:pt>
                <c:pt idx="61">
                  <c:v>0.25147568312929169</c:v>
                </c:pt>
                <c:pt idx="62">
                  <c:v>0.21633795023425095</c:v>
                </c:pt>
                <c:pt idx="63">
                  <c:v>0.18120021733920993</c:v>
                </c:pt>
                <c:pt idx="64">
                  <c:v>0.14606248444416919</c:v>
                </c:pt>
                <c:pt idx="65">
                  <c:v>0.11092475154912851</c:v>
                </c:pt>
                <c:pt idx="66">
                  <c:v>7.5787018654087435E-2</c:v>
                </c:pt>
                <c:pt idx="67">
                  <c:v>4.0649285759046749E-2</c:v>
                </c:pt>
                <c:pt idx="68">
                  <c:v>5.5115528640056755E-3</c:v>
                </c:pt>
                <c:pt idx="69">
                  <c:v>-2.9626180031035065E-2</c:v>
                </c:pt>
                <c:pt idx="70">
                  <c:v>-6.4763912926075751E-2</c:v>
                </c:pt>
                <c:pt idx="71">
                  <c:v>-9.9901645821116769E-2</c:v>
                </c:pt>
                <c:pt idx="72">
                  <c:v>-0.13503937871615745</c:v>
                </c:pt>
                <c:pt idx="73">
                  <c:v>-0.17017711161119858</c:v>
                </c:pt>
                <c:pt idx="74">
                  <c:v>-0.20531484450623921</c:v>
                </c:pt>
                <c:pt idx="75">
                  <c:v>-0.24045257740127995</c:v>
                </c:pt>
                <c:pt idx="76">
                  <c:v>-0.27559031029632103</c:v>
                </c:pt>
                <c:pt idx="77">
                  <c:v>-0.31072804319136166</c:v>
                </c:pt>
                <c:pt idx="78">
                  <c:v>-0.34586577608640273</c:v>
                </c:pt>
                <c:pt idx="79">
                  <c:v>-0.38100350898144347</c:v>
                </c:pt>
                <c:pt idx="80">
                  <c:v>-0.41614124187648432</c:v>
                </c:pt>
                <c:pt idx="81">
                  <c:v>-0.45127897477152501</c:v>
                </c:pt>
                <c:pt idx="82">
                  <c:v>-0.48641670766656631</c:v>
                </c:pt>
                <c:pt idx="83">
                  <c:v>-0.52155444056160694</c:v>
                </c:pt>
                <c:pt idx="84">
                  <c:v>-0.5566921734566479</c:v>
                </c:pt>
                <c:pt idx="85">
                  <c:v>-0.59182990635168853</c:v>
                </c:pt>
                <c:pt idx="86">
                  <c:v>-0.62696763924672927</c:v>
                </c:pt>
                <c:pt idx="87">
                  <c:v>-0.66210537214177057</c:v>
                </c:pt>
                <c:pt idx="88">
                  <c:v>-0.69724310503681142</c:v>
                </c:pt>
                <c:pt idx="89">
                  <c:v>-0.73238083793185205</c:v>
                </c:pt>
                <c:pt idx="90">
                  <c:v>-0.76751857082689279</c:v>
                </c:pt>
                <c:pt idx="91">
                  <c:v>-0.72134867054448693</c:v>
                </c:pt>
                <c:pt idx="92">
                  <c:v>-0.67517877026208029</c:v>
                </c:pt>
                <c:pt idx="93">
                  <c:v>-0.62900886997967453</c:v>
                </c:pt>
                <c:pt idx="94">
                  <c:v>-0.58283896969726878</c:v>
                </c:pt>
                <c:pt idx="95">
                  <c:v>-0.53666906941486292</c:v>
                </c:pt>
                <c:pt idx="96">
                  <c:v>-0.49049916913245628</c:v>
                </c:pt>
                <c:pt idx="97">
                  <c:v>-0.44432926885005042</c:v>
                </c:pt>
                <c:pt idx="98">
                  <c:v>-0.39815936856764456</c:v>
                </c:pt>
                <c:pt idx="99">
                  <c:v>-0.35198946828523886</c:v>
                </c:pt>
                <c:pt idx="100">
                  <c:v>-0.305819568002833</c:v>
                </c:pt>
                <c:pt idx="101">
                  <c:v>-0.25964966772042641</c:v>
                </c:pt>
                <c:pt idx="102">
                  <c:v>-0.21347976743802055</c:v>
                </c:pt>
                <c:pt idx="103">
                  <c:v>-0.16730986715561486</c:v>
                </c:pt>
                <c:pt idx="104">
                  <c:v>-0.12113996687320894</c:v>
                </c:pt>
                <c:pt idx="105">
                  <c:v>-7.4970066590803131E-2</c:v>
                </c:pt>
                <c:pt idx="106">
                  <c:v>-2.8800166308396491E-2</c:v>
                </c:pt>
                <c:pt idx="107">
                  <c:v>1.7369733974009316E-2</c:v>
                </c:pt>
                <c:pt idx="108">
                  <c:v>6.3539634256415123E-2</c:v>
                </c:pt>
                <c:pt idx="109">
                  <c:v>0.10970953453882099</c:v>
                </c:pt>
                <c:pt idx="110">
                  <c:v>0.15587943482122679</c:v>
                </c:pt>
                <c:pt idx="111">
                  <c:v>0.20204933510363332</c:v>
                </c:pt>
                <c:pt idx="112">
                  <c:v>0.24821923538603924</c:v>
                </c:pt>
                <c:pt idx="113">
                  <c:v>0.29438913566844505</c:v>
                </c:pt>
                <c:pt idx="114">
                  <c:v>0.34055903595085085</c:v>
                </c:pt>
                <c:pt idx="115">
                  <c:v>0.38672893623325666</c:v>
                </c:pt>
                <c:pt idx="116">
                  <c:v>0.43289883651566319</c:v>
                </c:pt>
                <c:pt idx="117">
                  <c:v>0.47906873679806916</c:v>
                </c:pt>
                <c:pt idx="118">
                  <c:v>0.52523863708047491</c:v>
                </c:pt>
                <c:pt idx="119">
                  <c:v>0.57140853736288078</c:v>
                </c:pt>
                <c:pt idx="120">
                  <c:v>0.61757843764528653</c:v>
                </c:pt>
                <c:pt idx="121">
                  <c:v>0.66374833792769339</c:v>
                </c:pt>
                <c:pt idx="122">
                  <c:v>0.70991823821009903</c:v>
                </c:pt>
                <c:pt idx="123">
                  <c:v>0.75608813849250467</c:v>
                </c:pt>
                <c:pt idx="124">
                  <c:v>0.80225803877491064</c:v>
                </c:pt>
                <c:pt idx="125">
                  <c:v>0.84842793905731639</c:v>
                </c:pt>
                <c:pt idx="126">
                  <c:v>0.89459783933972303</c:v>
                </c:pt>
                <c:pt idx="127">
                  <c:v>0.94076773962212901</c:v>
                </c:pt>
                <c:pt idx="128">
                  <c:v>0.98693763990453465</c:v>
                </c:pt>
                <c:pt idx="129">
                  <c:v>1.0331075401869403</c:v>
                </c:pt>
                <c:pt idx="130">
                  <c:v>1.0792774404693464</c:v>
                </c:pt>
                <c:pt idx="131">
                  <c:v>1.1254473407517531</c:v>
                </c:pt>
                <c:pt idx="132">
                  <c:v>1.1716172410341588</c:v>
                </c:pt>
                <c:pt idx="133">
                  <c:v>1.2177871413165644</c:v>
                </c:pt>
                <c:pt idx="134">
                  <c:v>1.2639570415989705</c:v>
                </c:pt>
                <c:pt idx="135">
                  <c:v>1.3101269418813764</c:v>
                </c:pt>
                <c:pt idx="136">
                  <c:v>1.3562968421637827</c:v>
                </c:pt>
                <c:pt idx="137">
                  <c:v>1.4024667424461885</c:v>
                </c:pt>
                <c:pt idx="138">
                  <c:v>1.4486366427285944</c:v>
                </c:pt>
                <c:pt idx="139">
                  <c:v>1.4948065430110005</c:v>
                </c:pt>
                <c:pt idx="140">
                  <c:v>1.5409764432934061</c:v>
                </c:pt>
                <c:pt idx="141">
                  <c:v>1.3928726570748087</c:v>
                </c:pt>
                <c:pt idx="142">
                  <c:v>1.2447688708562139</c:v>
                </c:pt>
                <c:pt idx="143">
                  <c:v>1.0966650846376191</c:v>
                </c:pt>
                <c:pt idx="144">
                  <c:v>0.94856129841902448</c:v>
                </c:pt>
                <c:pt idx="145">
                  <c:v>0.8004575122004296</c:v>
                </c:pt>
                <c:pt idx="146">
                  <c:v>0.65235372598183217</c:v>
                </c:pt>
                <c:pt idx="147">
                  <c:v>0.50424993976323751</c:v>
                </c:pt>
                <c:pt idx="148">
                  <c:v>0.35614615354464263</c:v>
                </c:pt>
                <c:pt idx="149">
                  <c:v>0.20804236732604786</c:v>
                </c:pt>
                <c:pt idx="150">
                  <c:v>5.9938581107453093E-2</c:v>
                </c:pt>
                <c:pt idx="151">
                  <c:v>-8.8165205111144229E-2</c:v>
                </c:pt>
                <c:pt idx="152">
                  <c:v>-0.23626899132973911</c:v>
                </c:pt>
                <c:pt idx="153">
                  <c:v>-0.38437277754833388</c:v>
                </c:pt>
                <c:pt idx="154">
                  <c:v>-0.53247656376692865</c:v>
                </c:pt>
                <c:pt idx="155">
                  <c:v>-0.68058034998552341</c:v>
                </c:pt>
                <c:pt idx="156">
                  <c:v>-0.82868413620412085</c:v>
                </c:pt>
                <c:pt idx="157">
                  <c:v>-0.97678792242271562</c:v>
                </c:pt>
                <c:pt idx="158">
                  <c:v>-1.1248917086413104</c:v>
                </c:pt>
                <c:pt idx="159">
                  <c:v>-1.2729954948599052</c:v>
                </c:pt>
                <c:pt idx="160">
                  <c:v>-1.4210992810784999</c:v>
                </c:pt>
                <c:pt idx="161">
                  <c:v>-1.3245672299219895</c:v>
                </c:pt>
                <c:pt idx="162">
                  <c:v>-1.2280351787654826</c:v>
                </c:pt>
                <c:pt idx="163">
                  <c:v>-1.1315031276089722</c:v>
                </c:pt>
                <c:pt idx="164">
                  <c:v>-1.034971076452462</c:v>
                </c:pt>
                <c:pt idx="165">
                  <c:v>-0.93843902529595502</c:v>
                </c:pt>
                <c:pt idx="166">
                  <c:v>-0.84190697413944471</c:v>
                </c:pt>
                <c:pt idx="167">
                  <c:v>-0.74537492298293773</c:v>
                </c:pt>
                <c:pt idx="168">
                  <c:v>-0.64884287182642741</c:v>
                </c:pt>
                <c:pt idx="169">
                  <c:v>-0.5523108206699171</c:v>
                </c:pt>
                <c:pt idx="170">
                  <c:v>-0.45577876951341012</c:v>
                </c:pt>
                <c:pt idx="171">
                  <c:v>-0.35924671835689981</c:v>
                </c:pt>
                <c:pt idx="172">
                  <c:v>-0.26271466720039283</c:v>
                </c:pt>
                <c:pt idx="173">
                  <c:v>-0.16618261604388251</c:v>
                </c:pt>
                <c:pt idx="174">
                  <c:v>-6.9650564887372146E-2</c:v>
                </c:pt>
                <c:pt idx="175">
                  <c:v>2.688148626913478E-2</c:v>
                </c:pt>
                <c:pt idx="176">
                  <c:v>0.12341353742564515</c:v>
                </c:pt>
                <c:pt idx="177">
                  <c:v>0.21994558858215205</c:v>
                </c:pt>
                <c:pt idx="178">
                  <c:v>0.31647763973866239</c:v>
                </c:pt>
                <c:pt idx="179">
                  <c:v>0.41300969089517275</c:v>
                </c:pt>
                <c:pt idx="180">
                  <c:v>0.50954174205167968</c:v>
                </c:pt>
                <c:pt idx="181">
                  <c:v>0.4479329662017853</c:v>
                </c:pt>
                <c:pt idx="182">
                  <c:v>0.38632419035189308</c:v>
                </c:pt>
                <c:pt idx="183">
                  <c:v>0.32471541450199876</c:v>
                </c:pt>
                <c:pt idx="184">
                  <c:v>0.26310663865210437</c:v>
                </c:pt>
                <c:pt idx="185">
                  <c:v>0.20149786280221216</c:v>
                </c:pt>
                <c:pt idx="186">
                  <c:v>0.13988908695231778</c:v>
                </c:pt>
                <c:pt idx="187">
                  <c:v>7.8280311102425573E-2</c:v>
                </c:pt>
                <c:pt idx="188">
                  <c:v>1.6671535252531219E-2</c:v>
                </c:pt>
                <c:pt idx="189">
                  <c:v>-4.4937240597363169E-2</c:v>
                </c:pt>
                <c:pt idx="190">
                  <c:v>-0.10654601644725537</c:v>
                </c:pt>
                <c:pt idx="191">
                  <c:v>-0.10654601644725537</c:v>
                </c:pt>
                <c:pt idx="192">
                  <c:v>-0.10654601644725537</c:v>
                </c:pt>
                <c:pt idx="193">
                  <c:v>-0.10654601644725537</c:v>
                </c:pt>
                <c:pt idx="194">
                  <c:v>-0.10654601644725537</c:v>
                </c:pt>
                <c:pt idx="195">
                  <c:v>-0.10654601644725537</c:v>
                </c:pt>
                <c:pt idx="196">
                  <c:v>-0.10654601644725537</c:v>
                </c:pt>
                <c:pt idx="197">
                  <c:v>-0.10654601644725537</c:v>
                </c:pt>
                <c:pt idx="198">
                  <c:v>-0.10654601644725537</c:v>
                </c:pt>
                <c:pt idx="199">
                  <c:v>-0.10654601644725537</c:v>
                </c:pt>
                <c:pt idx="200">
                  <c:v>-0.10654601644725537</c:v>
                </c:pt>
                <c:pt idx="201">
                  <c:v>-0.10654601644725537</c:v>
                </c:pt>
                <c:pt idx="202">
                  <c:v>-0.10654601644725537</c:v>
                </c:pt>
                <c:pt idx="203">
                  <c:v>-0.10654601644725537</c:v>
                </c:pt>
                <c:pt idx="204">
                  <c:v>-0.10654601644725537</c:v>
                </c:pt>
                <c:pt idx="205">
                  <c:v>-0.10654601644725537</c:v>
                </c:pt>
                <c:pt idx="206">
                  <c:v>-0.84683039072565469</c:v>
                </c:pt>
                <c:pt idx="207">
                  <c:v>-0.84683039072565469</c:v>
                </c:pt>
                <c:pt idx="208">
                  <c:v>-0.84683039072565469</c:v>
                </c:pt>
                <c:pt idx="209">
                  <c:v>-0.84683039072565469</c:v>
                </c:pt>
                <c:pt idx="210">
                  <c:v>-0.84683039072565469</c:v>
                </c:pt>
                <c:pt idx="211">
                  <c:v>-0.84683039072565469</c:v>
                </c:pt>
                <c:pt idx="212">
                  <c:v>-0.84683039072565469</c:v>
                </c:pt>
                <c:pt idx="213">
                  <c:v>-0.84683039072565469</c:v>
                </c:pt>
                <c:pt idx="214">
                  <c:v>-0.84683039072565469</c:v>
                </c:pt>
                <c:pt idx="215">
                  <c:v>-0.84683039072565469</c:v>
                </c:pt>
                <c:pt idx="216">
                  <c:v>-0.84683039072565469</c:v>
                </c:pt>
                <c:pt idx="217">
                  <c:v>-0.84683039072565469</c:v>
                </c:pt>
                <c:pt idx="218">
                  <c:v>-0.84683039072565469</c:v>
                </c:pt>
                <c:pt idx="219">
                  <c:v>-0.84683039072565469</c:v>
                </c:pt>
                <c:pt idx="220">
                  <c:v>-0.84683039072565469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xlladdins.github.io/Excel4Macros/get.workspace.html" TargetMode="External"/><Relationship Id="rId1" Type="http://schemas.openxmlformats.org/officeDocument/2006/relationships/hyperlink" Target="https://xlladdins.github.io/Excel4Macros/get.document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zoomScale="85" zoomScaleNormal="85" workbookViewId="0">
      <selection activeCell="L17" sqref="L17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  <col min="18" max="18" width="30.3671875" customWidth="1"/>
  </cols>
  <sheetData>
    <row r="1" spans="2:25">
      <c r="B1" t="s">
        <v>327</v>
      </c>
      <c r="C1" s="32" t="str" cm="1">
        <f t="array" aca="1" ref="C1" ca="1">C2&amp;" Test, CVs={"&amp;_xlfn.CONCAT(C3:H3&amp;",")&amp;"}, CLs={"&amp;_xlfn.CONCAT(C4:D4&amp;",")&amp;"}"</f>
        <v>Hats Test, CVs={-6,-1,4,6,8,9,}, CLs={-8,10.5,}</v>
      </c>
      <c r="D1" s="32"/>
      <c r="E1" s="32"/>
      <c r="F1" s="32"/>
      <c r="G1" s="32"/>
      <c r="H1" s="32"/>
      <c r="Q1" t="s">
        <v>328</v>
      </c>
      <c r="R1">
        <v>5</v>
      </c>
      <c r="S1" s="33" t="str">
        <f ca="1">"Scored "&amp;C1</f>
        <v>Scored Hats Test, CVs={-6,-1,4,6,8,9,}, CLs={-8,10.5,}</v>
      </c>
      <c r="T1" s="33"/>
      <c r="U1" s="33"/>
      <c r="V1" s="33"/>
      <c r="W1" s="33"/>
      <c r="X1" s="33"/>
      <c r="Y1" s="33"/>
    </row>
    <row r="2" spans="2:25">
      <c r="B2" t="s">
        <v>329</v>
      </c>
      <c r="C2" s="2" t="s">
        <v>26</v>
      </c>
      <c r="Q2" t="s">
        <v>330</v>
      </c>
      <c r="R2" t="str" cm="1">
        <f t="array" aca="1" ref="R2:X2" ca="1">_xll.WDS.ModelSpec.ArtificialLabels(G15,C2,"X")</f>
        <v>X0</v>
      </c>
      <c r="S2" t="str">
        <f ca="1"/>
        <v>X1</v>
      </c>
      <c r="T2" t="str">
        <f ca="1"/>
        <v>X2</v>
      </c>
      <c r="U2" t="str">
        <f ca="1"/>
        <v>X3</v>
      </c>
      <c r="V2" t="str">
        <f ca="1"/>
        <v>X4</v>
      </c>
      <c r="W2" t="str">
        <f ca="1"/>
        <v>X5</v>
      </c>
      <c r="X2" t="str">
        <f ca="1"/>
        <v>X6</v>
      </c>
    </row>
    <row r="3" spans="2:25">
      <c r="B3" t="s">
        <v>331</v>
      </c>
      <c r="C3" s="2">
        <v>-6</v>
      </c>
      <c r="D3" s="2">
        <v>-1</v>
      </c>
      <c r="E3" s="2">
        <f ca="1">INT(RAND()*6)</f>
        <v>4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332</v>
      </c>
      <c r="C4" s="2">
        <v>-8</v>
      </c>
      <c r="D4" s="2">
        <v>10.5</v>
      </c>
      <c r="R4">
        <f ca="1">2-RAND()*4</f>
        <v>0.4838510285417259</v>
      </c>
      <c r="S4">
        <f t="shared" ref="S4:Y4" ca="1" si="0">2-RAND()*4</f>
        <v>1.9129485059433611</v>
      </c>
      <c r="T4">
        <f t="shared" ca="1" si="0"/>
        <v>0.1207759962630468</v>
      </c>
      <c r="U4">
        <f t="shared" ca="1" si="0"/>
        <v>-0.11234781681717276</v>
      </c>
      <c r="V4">
        <f t="shared" ca="1" si="0"/>
        <v>0.67592307439170574</v>
      </c>
      <c r="W4">
        <f t="shared" ca="1" si="0"/>
        <v>-1.2735553010862906</v>
      </c>
      <c r="X4">
        <f t="shared" ca="1" si="0"/>
        <v>-1.2918342833436482</v>
      </c>
      <c r="Y4">
        <f t="shared" ca="1" si="0"/>
        <v>-1.8620510208774395</v>
      </c>
    </row>
    <row r="5" spans="2:25">
      <c r="R5">
        <f t="shared" ref="R5:Y7" ca="1" si="1">2-RAND()*4</f>
        <v>1.1738151212224914</v>
      </c>
      <c r="S5">
        <f t="shared" ca="1" si="1"/>
        <v>0.86451437844161916</v>
      </c>
      <c r="T5">
        <f t="shared" ca="1" si="1"/>
        <v>-0.73409860781671288</v>
      </c>
      <c r="U5">
        <f t="shared" ca="1" si="1"/>
        <v>-1.5364447629223843E-2</v>
      </c>
      <c r="V5">
        <f t="shared" ca="1" si="1"/>
        <v>0.85556048651532235</v>
      </c>
      <c r="W5">
        <f t="shared" ca="1" si="1"/>
        <v>0.79819360604179312</v>
      </c>
      <c r="X5">
        <f t="shared" ca="1" si="1"/>
        <v>-1.7838973671110074</v>
      </c>
      <c r="Y5">
        <f t="shared" ca="1" si="1"/>
        <v>-1.4743153995679572</v>
      </c>
    </row>
    <row r="6" spans="2:25">
      <c r="B6" t="s">
        <v>333</v>
      </c>
      <c r="R6">
        <f t="shared" ca="1" si="1"/>
        <v>0.52582022111415005</v>
      </c>
      <c r="S6">
        <f t="shared" ca="1" si="1"/>
        <v>1.4291951643862841</v>
      </c>
      <c r="T6">
        <f t="shared" ca="1" si="1"/>
        <v>-1.0590849210169933</v>
      </c>
      <c r="U6">
        <f t="shared" ca="1" si="1"/>
        <v>0.47746225511516416</v>
      </c>
      <c r="V6">
        <f t="shared" ca="1" si="1"/>
        <v>-0.79964737213628334</v>
      </c>
      <c r="W6">
        <f t="shared" ca="1" si="1"/>
        <v>-1.8515497648106818</v>
      </c>
      <c r="X6">
        <f t="shared" ca="1" si="1"/>
        <v>1.8853490685042766</v>
      </c>
      <c r="Y6">
        <f t="shared" ca="1" si="1"/>
        <v>-1.5358803694753824</v>
      </c>
    </row>
    <row r="7" spans="2:25">
      <c r="B7" t="s">
        <v>334</v>
      </c>
      <c r="C7" s="2" t="s">
        <v>27</v>
      </c>
      <c r="D7" s="2" t="s">
        <v>30</v>
      </c>
      <c r="E7" s="2" t="s">
        <v>335</v>
      </c>
      <c r="F7" s="2" t="s">
        <v>31</v>
      </c>
      <c r="G7" s="2"/>
      <c r="H7" s="2"/>
      <c r="I7" s="2"/>
      <c r="R7">
        <f t="shared" ca="1" si="1"/>
        <v>-0.84683039072565469</v>
      </c>
      <c r="S7">
        <f t="shared" ca="1" si="1"/>
        <v>0.9893680739251498</v>
      </c>
      <c r="T7">
        <f t="shared" ca="1" si="1"/>
        <v>-0.76751857082689279</v>
      </c>
      <c r="U7">
        <f t="shared" ca="1" si="1"/>
        <v>1.5409764432934061</v>
      </c>
      <c r="V7">
        <f t="shared" ca="1" si="1"/>
        <v>-1.4210992810784999</v>
      </c>
      <c r="W7">
        <f t="shared" ca="1" si="1"/>
        <v>0.50954174205167968</v>
      </c>
      <c r="X7">
        <f t="shared" ca="1" si="1"/>
        <v>-0.10654601644725537</v>
      </c>
      <c r="Y7">
        <f t="shared" ca="1" si="1"/>
        <v>1.1632315584105255</v>
      </c>
    </row>
    <row r="8" spans="2:25">
      <c r="C8" s="2" t="s">
        <v>28</v>
      </c>
      <c r="D8" s="2" t="s">
        <v>34</v>
      </c>
      <c r="E8" s="2" t="s">
        <v>336</v>
      </c>
      <c r="F8" s="2"/>
      <c r="G8" s="2"/>
      <c r="H8" s="2"/>
      <c r="I8" s="2"/>
    </row>
    <row r="9" spans="2:25">
      <c r="C9" s="2" t="s">
        <v>29</v>
      </c>
      <c r="D9" s="2"/>
      <c r="E9" s="2" t="s">
        <v>337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338</v>
      </c>
    </row>
    <row r="15" spans="2:25">
      <c r="B15" t="s">
        <v>339</v>
      </c>
      <c r="C15" s="2">
        <v>-10</v>
      </c>
      <c r="F15" t="s">
        <v>340</v>
      </c>
      <c r="G15">
        <f ca="1">IF(C2="Categorical",COUNTA(C7:O7),COUNT(C3:O3))</f>
        <v>6</v>
      </c>
    </row>
    <row r="16" spans="2:25">
      <c r="B16" t="s">
        <v>341</v>
      </c>
      <c r="C16" s="2">
        <v>10</v>
      </c>
      <c r="F16" t="s">
        <v>342</v>
      </c>
      <c r="G16" cm="1">
        <f t="array" aca="1" ref="G16" ca="1">_xll.WDS.ModelSpec.nArtificialCount(IF(C2="Categorical",COUNTA(C7:I7),COUNTA(C3:H3)),C2)</f>
        <v>7</v>
      </c>
    </row>
    <row r="17" spans="1:34">
      <c r="B17" t="s">
        <v>343</v>
      </c>
      <c r="C17" s="2">
        <v>0.1</v>
      </c>
      <c r="F17" t="s">
        <v>344</v>
      </c>
      <c r="G17" t="s">
        <v>335</v>
      </c>
      <c r="X17" s="33" t="s">
        <v>345</v>
      </c>
      <c r="Y17" s="33"/>
      <c r="Z17" s="33"/>
      <c r="AA17" s="33"/>
      <c r="AB17" s="33"/>
    </row>
    <row r="18" spans="1:34">
      <c r="D18" t="s">
        <v>346</v>
      </c>
      <c r="X18">
        <f t="array" aca="1" ref="X18" ca="1">SUM(1*(ABS(R21:R241-X21:X241)&gt;0.00000001))</f>
        <v>0</v>
      </c>
      <c r="Y18">
        <f t="array" aca="1" ref="Y18" ca="1">SUM(1*(ABS(S21:S241-Y21:Y241)&gt;0.00000001))</f>
        <v>0</v>
      </c>
      <c r="Z18">
        <f t="array" aca="1" ref="Z18" ca="1">SUM(1*(ABS(T21:T241-Z21:Z241)&gt;0.00000001))</f>
        <v>0</v>
      </c>
      <c r="AA18">
        <f t="array" aca="1" ref="AA18" ca="1">SUM(1*(ABS(U21:U241-AA21:AA241)&gt;0.00000001))</f>
        <v>0</v>
      </c>
      <c r="AB18">
        <f t="array" aca="1" ref="AB18" ca="1">SUM(1*(ABS(V21:V241-AB21:AB241)&gt;0.00000001))</f>
        <v>0</v>
      </c>
    </row>
    <row r="19" spans="1:34">
      <c r="D19">
        <f ca="1">IF($C$2="Categorical",IF(A19&lt;=26,CHAR(64+A19),CHAR(RANDBETWEEN(65,90))),B19)</f>
        <v>0</v>
      </c>
      <c r="R19" s="33" t="s">
        <v>347</v>
      </c>
      <c r="S19" s="33"/>
      <c r="T19" s="33"/>
      <c r="U19" s="33"/>
      <c r="V19" s="33"/>
      <c r="X19" s="33" t="s">
        <v>348</v>
      </c>
      <c r="Y19" s="33"/>
      <c r="Z19" s="33"/>
      <c r="AA19" s="33"/>
      <c r="AB19" s="33"/>
    </row>
    <row r="20" spans="1:34">
      <c r="A20" t="s">
        <v>349</v>
      </c>
      <c r="B20" t="s">
        <v>350</v>
      </c>
      <c r="C20" t="s">
        <v>351</v>
      </c>
      <c r="D20" t="s">
        <v>352</v>
      </c>
      <c r="E20" t="s">
        <v>335</v>
      </c>
      <c r="F20" t="str" cm="1">
        <f t="array" aca="1" ref="F20:L20" ca="1">_xll.WDS.ModelSpec.ArtificialLabels(IF(C2="Categorical",COUNTA(C7:I7),COUNTA(C3:I3)),C2,G17)</f>
        <v>X0</v>
      </c>
      <c r="G20" t="str">
        <f ca="1"/>
        <v>X1</v>
      </c>
      <c r="H20" t="str">
        <f ca="1"/>
        <v>X2</v>
      </c>
      <c r="I20" t="str">
        <f ca="1"/>
        <v>X3</v>
      </c>
      <c r="J20" t="str">
        <f ca="1"/>
        <v>X4</v>
      </c>
      <c r="K20" t="str">
        <f ca="1"/>
        <v>X5</v>
      </c>
      <c r="L20" t="str">
        <f ca="1"/>
        <v>X6</v>
      </c>
      <c r="R20" t="str" cm="1">
        <f t="array" ref="R20:V20">_xll.WDS.ModelSpec.ScoreLabels(R1,"Score","_")</f>
        <v>Score_1</v>
      </c>
      <c r="S20" t="str">
        <v>Score_2</v>
      </c>
      <c r="T20" t="str">
        <v>Score_3</v>
      </c>
      <c r="U20" t="str">
        <v>Score_4</v>
      </c>
      <c r="V20" t="str">
        <v>Score_5</v>
      </c>
      <c r="X20" t="str">
        <f>R20</f>
        <v>Score_1</v>
      </c>
      <c r="Y20" t="str">
        <f>S20</f>
        <v>Score_2</v>
      </c>
      <c r="Z20" t="str">
        <f>T20</f>
        <v>Score_3</v>
      </c>
      <c r="AA20" t="str">
        <f>U20</f>
        <v>Score_4</v>
      </c>
      <c r="AB20" t="str">
        <f>V20</f>
        <v>Score_5</v>
      </c>
    </row>
    <row r="21" spans="1:34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L241" ca="1">IF(C2="Categorical",_xll.WDS.ModelSpec.Artificials(E21:E241,C2,C7:INDEX(C7:O11,5,G15)),_xll.WDS.ModelSpec.Artificials(B21:B241,C2,C3:INDEX(C3:O3,G15),C4:D4))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s="31" cm="1">
        <f t="array" aca="1" ref="R21:V241" ca="1">_xll.WDS.ModelSpec.ArtificialsScored(IF(C2="Categorical",E21:E241,B21:B241),C2,IF($C$2="Categorical",C7:INDEX(C7:I11,5,G15),C3:INDEX(C3:I3,G15)),C4:D4,R3:INDEX(R3:Y7,R1,G16))</f>
        <v>1</v>
      </c>
      <c r="S21">
        <f ca="1"/>
        <v>0.4838510285417259</v>
      </c>
      <c r="T21">
        <f ca="1"/>
        <v>1.1738151212224914</v>
      </c>
      <c r="U21">
        <f ca="1"/>
        <v>0.52582022111415005</v>
      </c>
      <c r="V21">
        <f ca="1"/>
        <v>-0.84683039072565469</v>
      </c>
      <c r="X21">
        <f t="array" aca="1" ref="X21:AB21" ca="1">MMULT(F21:INDEX(F21:P21,$G$16),TRANSPOSE($R$3:INDEX($R$3:$Y$7,$R$1,$G$16)))</f>
        <v>1</v>
      </c>
      <c r="Y21">
        <f ca="1"/>
        <v>0.4838510285417259</v>
      </c>
      <c r="Z21">
        <f ca="1"/>
        <v>1.1738151212224914</v>
      </c>
      <c r="AA21">
        <f ca="1"/>
        <v>0.52582022111415005</v>
      </c>
      <c r="AB21">
        <f ca="1"/>
        <v>-0.84683039072565469</v>
      </c>
      <c r="AD21" cm="1">
        <f t="array" aca="1" ref="AD21:AH241" ca="1">_xlfn.ANCHORARRAY(R21)-X21:AB241</f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0.4838510285417259</v>
      </c>
      <c r="T22">
        <f ca="1"/>
        <v>1.1738151212224914</v>
      </c>
      <c r="U22">
        <f ca="1"/>
        <v>0.52582022111415005</v>
      </c>
      <c r="V22">
        <f ca="1"/>
        <v>-0.84683039072565469</v>
      </c>
      <c r="X22">
        <f t="array" aca="1" ref="X22:AB22" ca="1">MMULT(F22:INDEX(F22:P22,$G$16),TRANSPOSE($R$3:INDEX($R$3:$Y$7,$R$1,$G$16)))</f>
        <v>1</v>
      </c>
      <c r="Y22">
        <f ca="1"/>
        <v>0.4838510285417259</v>
      </c>
      <c r="Z22">
        <f ca="1"/>
        <v>1.1738151212224914</v>
      </c>
      <c r="AA22">
        <f ca="1"/>
        <v>0.52582022111415005</v>
      </c>
      <c r="AB22">
        <f ca="1"/>
        <v>-0.84683039072565469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0.4838510285417259</v>
      </c>
      <c r="T23">
        <f ca="1"/>
        <v>1.1738151212224914</v>
      </c>
      <c r="U23">
        <f ca="1"/>
        <v>0.52582022111415005</v>
      </c>
      <c r="V23">
        <f ca="1"/>
        <v>-0.84683039072565469</v>
      </c>
      <c r="X23">
        <f t="array" aca="1" ref="X23:AB23" ca="1">MMULT(F23:INDEX(F23:P23,$G$16),TRANSPOSE($R$3:INDEX($R$3:$Y$7,$R$1,$G$16)))</f>
        <v>1</v>
      </c>
      <c r="Y23">
        <f ca="1"/>
        <v>0.4838510285417259</v>
      </c>
      <c r="Z23">
        <f ca="1"/>
        <v>1.1738151212224914</v>
      </c>
      <c r="AA23">
        <f ca="1"/>
        <v>0.52582022111415005</v>
      </c>
      <c r="AB23">
        <f ca="1"/>
        <v>-0.84683039072565469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0.4838510285417259</v>
      </c>
      <c r="T24">
        <f ca="1"/>
        <v>1.1738151212224914</v>
      </c>
      <c r="U24">
        <f ca="1"/>
        <v>0.52582022111415005</v>
      </c>
      <c r="V24">
        <f ca="1"/>
        <v>-0.84683039072565469</v>
      </c>
      <c r="X24">
        <f t="array" aca="1" ref="X24:AB24" ca="1">MMULT(F24:INDEX(F24:P24,$G$16),TRANSPOSE($R$3:INDEX($R$3:$Y$7,$R$1,$G$16)))</f>
        <v>1</v>
      </c>
      <c r="Y24">
        <f ca="1"/>
        <v>0.4838510285417259</v>
      </c>
      <c r="Z24">
        <f ca="1"/>
        <v>1.1738151212224914</v>
      </c>
      <c r="AA24">
        <f ca="1"/>
        <v>0.52582022111415005</v>
      </c>
      <c r="AB24">
        <f ca="1"/>
        <v>-0.84683039072565469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0.4838510285417259</v>
      </c>
      <c r="T25">
        <f ca="1"/>
        <v>1.1738151212224914</v>
      </c>
      <c r="U25">
        <f ca="1"/>
        <v>0.52582022111415005</v>
      </c>
      <c r="V25">
        <f ca="1"/>
        <v>-0.84683039072565469</v>
      </c>
      <c r="X25">
        <f t="array" aca="1" ref="X25:AB25" ca="1">MMULT(F25:INDEX(F25:P25,$G$16),TRANSPOSE($R$3:INDEX($R$3:$Y$7,$R$1,$G$16)))</f>
        <v>1</v>
      </c>
      <c r="Y25">
        <f ca="1"/>
        <v>0.4838510285417259</v>
      </c>
      <c r="Z25">
        <f ca="1"/>
        <v>1.1738151212224914</v>
      </c>
      <c r="AA25">
        <f ca="1"/>
        <v>0.52582022111415005</v>
      </c>
      <c r="AB25">
        <f ca="1"/>
        <v>-0.84683039072565469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0.4838510285417259</v>
      </c>
      <c r="T26">
        <f ca="1"/>
        <v>1.1738151212224914</v>
      </c>
      <c r="U26">
        <f ca="1"/>
        <v>0.52582022111415005</v>
      </c>
      <c r="V26">
        <f ca="1"/>
        <v>-0.84683039072565469</v>
      </c>
      <c r="X26">
        <f t="array" aca="1" ref="X26:AB26" ca="1">MMULT(F26:INDEX(F26:P26,$G$16),TRANSPOSE($R$3:INDEX($R$3:$Y$7,$R$1,$G$16)))</f>
        <v>1</v>
      </c>
      <c r="Y26">
        <f ca="1"/>
        <v>0.4838510285417259</v>
      </c>
      <c r="Z26">
        <f ca="1"/>
        <v>1.1738151212224914</v>
      </c>
      <c r="AA26">
        <f ca="1"/>
        <v>0.52582022111415005</v>
      </c>
      <c r="AB26">
        <f ca="1"/>
        <v>-0.84683039072565469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0.4838510285417259</v>
      </c>
      <c r="T27">
        <f ca="1"/>
        <v>1.1738151212224914</v>
      </c>
      <c r="U27">
        <f ca="1"/>
        <v>0.52582022111415005</v>
      </c>
      <c r="V27">
        <f ca="1"/>
        <v>-0.84683039072565469</v>
      </c>
      <c r="X27">
        <f t="array" aca="1" ref="X27:AB27" ca="1">MMULT(F27:INDEX(F27:P27,$G$16),TRANSPOSE($R$3:INDEX($R$3:$Y$7,$R$1,$G$16)))</f>
        <v>1</v>
      </c>
      <c r="Y27">
        <f ca="1"/>
        <v>0.4838510285417259</v>
      </c>
      <c r="Z27">
        <f ca="1"/>
        <v>1.1738151212224914</v>
      </c>
      <c r="AA27">
        <f ca="1"/>
        <v>0.52582022111415005</v>
      </c>
      <c r="AB27">
        <f ca="1"/>
        <v>-0.84683039072565469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0.4838510285417259</v>
      </c>
      <c r="T28">
        <f ca="1"/>
        <v>1.1738151212224914</v>
      </c>
      <c r="U28">
        <f ca="1"/>
        <v>0.52582022111415005</v>
      </c>
      <c r="V28">
        <f ca="1"/>
        <v>-0.84683039072565469</v>
      </c>
      <c r="X28">
        <f t="array" aca="1" ref="X28:AB28" ca="1">MMULT(F28:INDEX(F28:P28,$G$16),TRANSPOSE($R$3:INDEX($R$3:$Y$7,$R$1,$G$16)))</f>
        <v>1</v>
      </c>
      <c r="Y28">
        <f ca="1"/>
        <v>0.4838510285417259</v>
      </c>
      <c r="Z28">
        <f ca="1"/>
        <v>1.1738151212224914</v>
      </c>
      <c r="AA28">
        <f ca="1"/>
        <v>0.52582022111415005</v>
      </c>
      <c r="AB28">
        <f ca="1"/>
        <v>-0.84683039072565469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0.4838510285417259</v>
      </c>
      <c r="T29">
        <f ca="1"/>
        <v>1.1738151212224914</v>
      </c>
      <c r="U29">
        <f ca="1"/>
        <v>0.52582022111415005</v>
      </c>
      <c r="V29">
        <f ca="1"/>
        <v>-0.84683039072565469</v>
      </c>
      <c r="X29">
        <f t="array" aca="1" ref="X29:AB29" ca="1">MMULT(F29:INDEX(F29:P29,$G$16),TRANSPOSE($R$3:INDEX($R$3:$Y$7,$R$1,$G$16)))</f>
        <v>1</v>
      </c>
      <c r="Y29">
        <f ca="1"/>
        <v>0.4838510285417259</v>
      </c>
      <c r="Z29">
        <f ca="1"/>
        <v>1.1738151212224914</v>
      </c>
      <c r="AA29">
        <f ca="1"/>
        <v>0.52582022111415005</v>
      </c>
      <c r="AB29">
        <f ca="1"/>
        <v>-0.84683039072565469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0.4838510285417259</v>
      </c>
      <c r="T30">
        <f ca="1"/>
        <v>1.1738151212224914</v>
      </c>
      <c r="U30">
        <f ca="1"/>
        <v>0.52582022111415005</v>
      </c>
      <c r="V30">
        <f ca="1"/>
        <v>-0.84683039072565469</v>
      </c>
      <c r="X30">
        <f t="array" aca="1" ref="X30:AB30" ca="1">MMULT(F30:INDEX(F30:P30,$G$16),TRANSPOSE($R$3:INDEX($R$3:$Y$7,$R$1,$G$16)))</f>
        <v>1</v>
      </c>
      <c r="Y30">
        <f ca="1"/>
        <v>0.4838510285417259</v>
      </c>
      <c r="Z30">
        <f ca="1"/>
        <v>1.1738151212224914</v>
      </c>
      <c r="AA30">
        <f ca="1"/>
        <v>0.52582022111415005</v>
      </c>
      <c r="AB30">
        <f ca="1"/>
        <v>-0.84683039072565469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0.4838510285417259</v>
      </c>
      <c r="T31">
        <f ca="1"/>
        <v>1.1738151212224914</v>
      </c>
      <c r="U31">
        <f ca="1"/>
        <v>0.52582022111415005</v>
      </c>
      <c r="V31">
        <f ca="1"/>
        <v>-0.84683039072565469</v>
      </c>
      <c r="X31">
        <f t="array" aca="1" ref="X31:AB31" ca="1">MMULT(F31:INDEX(F31:P31,$G$16),TRANSPOSE($R$3:INDEX($R$3:$Y$7,$R$1,$G$16)))</f>
        <v>1</v>
      </c>
      <c r="Y31">
        <f ca="1"/>
        <v>0.4838510285417259</v>
      </c>
      <c r="Z31">
        <f ca="1"/>
        <v>1.1738151212224914</v>
      </c>
      <c r="AA31">
        <f ca="1"/>
        <v>0.52582022111415005</v>
      </c>
      <c r="AB31">
        <f ca="1"/>
        <v>-0.84683039072565469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0.4838510285417259</v>
      </c>
      <c r="T32">
        <f ca="1"/>
        <v>1.1738151212224914</v>
      </c>
      <c r="U32">
        <f ca="1"/>
        <v>0.52582022111415005</v>
      </c>
      <c r="V32">
        <f ca="1"/>
        <v>-0.84683039072565469</v>
      </c>
      <c r="X32">
        <f t="array" aca="1" ref="X32:AB32" ca="1">MMULT(F32:INDEX(F32:P32,$G$16),TRANSPOSE($R$3:INDEX($R$3:$Y$7,$R$1,$G$16)))</f>
        <v>1</v>
      </c>
      <c r="Y32">
        <f ca="1"/>
        <v>0.4838510285417259</v>
      </c>
      <c r="Z32">
        <f ca="1"/>
        <v>1.1738151212224914</v>
      </c>
      <c r="AA32">
        <f ca="1"/>
        <v>0.52582022111415005</v>
      </c>
      <c r="AB32">
        <f ca="1"/>
        <v>-0.84683039072565469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0.4838510285417259</v>
      </c>
      <c r="T33">
        <f ca="1"/>
        <v>1.1738151212224914</v>
      </c>
      <c r="U33">
        <f ca="1"/>
        <v>0.52582022111415005</v>
      </c>
      <c r="V33">
        <f ca="1"/>
        <v>-0.84683039072565469</v>
      </c>
      <c r="X33">
        <f t="array" aca="1" ref="X33:AB33" ca="1">MMULT(F33:INDEX(F33:P33,$G$16),TRANSPOSE($R$3:INDEX($R$3:$Y$7,$R$1,$G$16)))</f>
        <v>1</v>
      </c>
      <c r="Y33">
        <f ca="1"/>
        <v>0.4838510285417259</v>
      </c>
      <c r="Z33">
        <f ca="1"/>
        <v>1.1738151212224914</v>
      </c>
      <c r="AA33">
        <f ca="1"/>
        <v>0.52582022111415005</v>
      </c>
      <c r="AB33">
        <f ca="1"/>
        <v>-0.84683039072565469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0.4838510285417259</v>
      </c>
      <c r="T34">
        <f ca="1"/>
        <v>1.1738151212224914</v>
      </c>
      <c r="U34">
        <f ca="1"/>
        <v>0.52582022111415005</v>
      </c>
      <c r="V34">
        <f ca="1"/>
        <v>-0.84683039072565469</v>
      </c>
      <c r="X34">
        <f t="array" aca="1" ref="X34:AB34" ca="1">MMULT(F34:INDEX(F34:P34,$G$16),TRANSPOSE($R$3:INDEX($R$3:$Y$7,$R$1,$G$16)))</f>
        <v>1</v>
      </c>
      <c r="Y34">
        <f ca="1"/>
        <v>0.4838510285417259</v>
      </c>
      <c r="Z34">
        <f ca="1"/>
        <v>1.1738151212224914</v>
      </c>
      <c r="AA34">
        <f ca="1"/>
        <v>0.52582022111415005</v>
      </c>
      <c r="AB34">
        <f ca="1"/>
        <v>-0.84683039072565469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0.4838510285417259</v>
      </c>
      <c r="T35">
        <f ca="1"/>
        <v>1.1738151212224914</v>
      </c>
      <c r="U35">
        <f ca="1"/>
        <v>0.52582022111415005</v>
      </c>
      <c r="V35">
        <f ca="1"/>
        <v>-0.84683039072565469</v>
      </c>
      <c r="X35">
        <f t="array" aca="1" ref="X35:AB35" ca="1">MMULT(F35:INDEX(F35:P35,$G$16),TRANSPOSE($R$3:INDEX($R$3:$Y$7,$R$1,$G$16)))</f>
        <v>1</v>
      </c>
      <c r="Y35">
        <f ca="1"/>
        <v>0.4838510285417259</v>
      </c>
      <c r="Z35">
        <f ca="1"/>
        <v>1.1738151212224914</v>
      </c>
      <c r="AA35">
        <f ca="1"/>
        <v>0.52582022111415005</v>
      </c>
      <c r="AB35">
        <f ca="1"/>
        <v>-0.84683039072565469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0.4838510285417259</v>
      </c>
      <c r="T36">
        <f ca="1"/>
        <v>1.1738151212224914</v>
      </c>
      <c r="U36">
        <f ca="1"/>
        <v>0.52582022111415005</v>
      </c>
      <c r="V36">
        <f ca="1"/>
        <v>-0.84683039072565469</v>
      </c>
      <c r="X36">
        <f t="array" aca="1" ref="X36:AB36" ca="1">MMULT(F36:INDEX(F36:P36,$G$16),TRANSPOSE($R$3:INDEX($R$3:$Y$7,$R$1,$G$16)))</f>
        <v>1</v>
      </c>
      <c r="Y36">
        <f ca="1"/>
        <v>0.4838510285417259</v>
      </c>
      <c r="Z36">
        <f ca="1"/>
        <v>1.1738151212224914</v>
      </c>
      <c r="AA36">
        <f ca="1"/>
        <v>0.52582022111415005</v>
      </c>
      <c r="AB36">
        <f ca="1"/>
        <v>-0.84683039072565469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0.4838510285417259</v>
      </c>
      <c r="T37">
        <f ca="1"/>
        <v>1.1738151212224914</v>
      </c>
      <c r="U37">
        <f ca="1"/>
        <v>0.52582022111415005</v>
      </c>
      <c r="V37">
        <f ca="1"/>
        <v>-0.84683039072565469</v>
      </c>
      <c r="X37">
        <f t="array" aca="1" ref="X37:AB37" ca="1">MMULT(F37:INDEX(F37:P37,$G$16),TRANSPOSE($R$3:INDEX($R$3:$Y$7,$R$1,$G$16)))</f>
        <v>1</v>
      </c>
      <c r="Y37">
        <f ca="1"/>
        <v>0.4838510285417259</v>
      </c>
      <c r="Z37">
        <f ca="1"/>
        <v>1.1738151212224914</v>
      </c>
      <c r="AA37">
        <f ca="1"/>
        <v>0.52582022111415005</v>
      </c>
      <c r="AB37">
        <f ca="1"/>
        <v>-0.84683039072565469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0.4838510285417259</v>
      </c>
      <c r="T38">
        <f ca="1"/>
        <v>1.1738151212224914</v>
      </c>
      <c r="U38">
        <f ca="1"/>
        <v>0.52582022111415005</v>
      </c>
      <c r="V38">
        <f ca="1"/>
        <v>-0.84683039072565469</v>
      </c>
      <c r="X38">
        <f t="array" aca="1" ref="X38:AB38" ca="1">MMULT(F38:INDEX(F38:P38,$G$16),TRANSPOSE($R$3:INDEX($R$3:$Y$7,$R$1,$G$16)))</f>
        <v>1</v>
      </c>
      <c r="Y38">
        <f ca="1"/>
        <v>0.4838510285417259</v>
      </c>
      <c r="Z38">
        <f ca="1"/>
        <v>1.1738151212224914</v>
      </c>
      <c r="AA38">
        <f ca="1"/>
        <v>0.52582022111415005</v>
      </c>
      <c r="AB38">
        <f ca="1"/>
        <v>-0.84683039072565469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0.4838510285417259</v>
      </c>
      <c r="T39">
        <f ca="1"/>
        <v>1.1738151212224914</v>
      </c>
      <c r="U39">
        <f ca="1"/>
        <v>0.52582022111415005</v>
      </c>
      <c r="V39">
        <f ca="1"/>
        <v>-0.84683039072565469</v>
      </c>
      <c r="X39">
        <f t="array" aca="1" ref="X39:AB39" ca="1">MMULT(F39:INDEX(F39:P39,$G$16),TRANSPOSE($R$3:INDEX($R$3:$Y$7,$R$1,$G$16)))</f>
        <v>1</v>
      </c>
      <c r="Y39">
        <f ca="1"/>
        <v>0.4838510285417259</v>
      </c>
      <c r="Z39">
        <f ca="1"/>
        <v>1.1738151212224914</v>
      </c>
      <c r="AA39">
        <f ca="1"/>
        <v>0.52582022111415005</v>
      </c>
      <c r="AB39">
        <f ca="1"/>
        <v>-0.84683039072565469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0.4838510285417259</v>
      </c>
      <c r="T40">
        <f ca="1"/>
        <v>1.1738151212224914</v>
      </c>
      <c r="U40">
        <f ca="1"/>
        <v>0.52582022111415005</v>
      </c>
      <c r="V40">
        <f ca="1"/>
        <v>-0.84683039072565469</v>
      </c>
      <c r="X40">
        <f t="array" aca="1" ref="X40:AB40" ca="1">MMULT(F40:INDEX(F40:P40,$G$16),TRANSPOSE($R$3:INDEX($R$3:$Y$7,$R$1,$G$16)))</f>
        <v>1</v>
      </c>
      <c r="Y40">
        <f ca="1"/>
        <v>0.4838510285417259</v>
      </c>
      <c r="Z40">
        <f ca="1"/>
        <v>1.1738151212224914</v>
      </c>
      <c r="AA40">
        <f ca="1"/>
        <v>0.52582022111415005</v>
      </c>
      <c r="AB40">
        <f ca="1"/>
        <v>-0.84683039072565469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0</v>
      </c>
      <c r="G41">
        <f ca="1"/>
        <v>1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1.9129485059433611</v>
      </c>
      <c r="T41">
        <f ca="1"/>
        <v>0.86451437844161916</v>
      </c>
      <c r="U41">
        <f ca="1"/>
        <v>1.4291951643862841</v>
      </c>
      <c r="V41">
        <f ca="1"/>
        <v>0.9893680739251498</v>
      </c>
      <c r="X41">
        <f t="array" aca="1" ref="X41:AB41" ca="1">MMULT(F41:INDEX(F41:P41,$G$16),TRANSPOSE($R$3:INDEX($R$3:$Y$7,$R$1,$G$16)))</f>
        <v>1</v>
      </c>
      <c r="Y41">
        <f ca="1"/>
        <v>1.9129485059433611</v>
      </c>
      <c r="Z41">
        <f ca="1"/>
        <v>0.86451437844161916</v>
      </c>
      <c r="AA41">
        <f ca="1"/>
        <v>1.4291951643862841</v>
      </c>
      <c r="AB41">
        <f ca="1"/>
        <v>0.9893680739251498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0</v>
      </c>
      <c r="G42">
        <f ca="1"/>
        <v>1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1.9129485059433611</v>
      </c>
      <c r="T42">
        <f ca="1"/>
        <v>0.86451437844161916</v>
      </c>
      <c r="U42">
        <f ca="1"/>
        <v>1.4291951643862841</v>
      </c>
      <c r="V42">
        <f ca="1"/>
        <v>0.9893680739251498</v>
      </c>
      <c r="X42">
        <f t="array" aca="1" ref="X42:AB42" ca="1">MMULT(F42:INDEX(F42:P42,$G$16),TRANSPOSE($R$3:INDEX($R$3:$Y$7,$R$1,$G$16)))</f>
        <v>1</v>
      </c>
      <c r="Y42">
        <f ca="1"/>
        <v>1.9129485059433611</v>
      </c>
      <c r="Z42">
        <f ca="1"/>
        <v>0.86451437844161916</v>
      </c>
      <c r="AA42">
        <f ca="1"/>
        <v>1.4291951643862841</v>
      </c>
      <c r="AB42">
        <f ca="1"/>
        <v>0.9893680739251498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0</v>
      </c>
      <c r="G43">
        <f ca="1"/>
        <v>1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1.9129485059433611</v>
      </c>
      <c r="T43">
        <f ca="1"/>
        <v>0.86451437844161916</v>
      </c>
      <c r="U43">
        <f ca="1"/>
        <v>1.4291951643862841</v>
      </c>
      <c r="V43">
        <f ca="1"/>
        <v>0.9893680739251498</v>
      </c>
      <c r="X43">
        <f t="array" aca="1" ref="X43:AB43" ca="1">MMULT(F43:INDEX(F43:P43,$G$16),TRANSPOSE($R$3:INDEX($R$3:$Y$7,$R$1,$G$16)))</f>
        <v>1</v>
      </c>
      <c r="Y43">
        <f ca="1"/>
        <v>1.9129485059433611</v>
      </c>
      <c r="Z43">
        <f ca="1"/>
        <v>0.86451437844161916</v>
      </c>
      <c r="AA43">
        <f ca="1"/>
        <v>1.4291951643862841</v>
      </c>
      <c r="AB43">
        <f ca="1"/>
        <v>0.9893680739251498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0</v>
      </c>
      <c r="G44">
        <f ca="1"/>
        <v>1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1.9129485059433611</v>
      </c>
      <c r="T44">
        <f ca="1"/>
        <v>0.86451437844161916</v>
      </c>
      <c r="U44">
        <f ca="1"/>
        <v>1.4291951643862841</v>
      </c>
      <c r="V44">
        <f ca="1"/>
        <v>0.9893680739251498</v>
      </c>
      <c r="X44">
        <f t="array" aca="1" ref="X44:AB44" ca="1">MMULT(F44:INDEX(F44:P44,$G$16),TRANSPOSE($R$3:INDEX($R$3:$Y$7,$R$1,$G$16)))</f>
        <v>1</v>
      </c>
      <c r="Y44">
        <f ca="1"/>
        <v>1.9129485059433611</v>
      </c>
      <c r="Z44">
        <f ca="1"/>
        <v>0.86451437844161916</v>
      </c>
      <c r="AA44">
        <f ca="1"/>
        <v>1.4291951643862841</v>
      </c>
      <c r="AB44">
        <f ca="1"/>
        <v>0.9893680739251498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0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1.9129485059433611</v>
      </c>
      <c r="T45">
        <f ca="1"/>
        <v>0.86451437844161916</v>
      </c>
      <c r="U45">
        <f ca="1"/>
        <v>1.4291951643862841</v>
      </c>
      <c r="V45">
        <f ca="1"/>
        <v>0.9893680739251498</v>
      </c>
      <c r="X45">
        <f t="array" aca="1" ref="X45:AB45" ca="1">MMULT(F45:INDEX(F45:P45,$G$16),TRANSPOSE($R$3:INDEX($R$3:$Y$7,$R$1,$G$16)))</f>
        <v>1</v>
      </c>
      <c r="Y45">
        <f ca="1"/>
        <v>1.9129485059433611</v>
      </c>
      <c r="Z45">
        <f ca="1"/>
        <v>0.86451437844161916</v>
      </c>
      <c r="AA45">
        <f ca="1"/>
        <v>1.4291951643862841</v>
      </c>
      <c r="AB45">
        <f ca="1"/>
        <v>0.9893680739251498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0</v>
      </c>
      <c r="G46">
        <f ca="1"/>
        <v>1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1.9129485059433611</v>
      </c>
      <c r="T46">
        <f ca="1"/>
        <v>0.86451437844161916</v>
      </c>
      <c r="U46">
        <f ca="1"/>
        <v>1.4291951643862841</v>
      </c>
      <c r="V46">
        <f ca="1"/>
        <v>0.9893680739251498</v>
      </c>
      <c r="X46">
        <f t="array" aca="1" ref="X46:AB46" ca="1">MMULT(F46:INDEX(F46:P46,$G$16),TRANSPOSE($R$3:INDEX($R$3:$Y$7,$R$1,$G$16)))</f>
        <v>1</v>
      </c>
      <c r="Y46">
        <f ca="1"/>
        <v>1.9129485059433611</v>
      </c>
      <c r="Z46">
        <f ca="1"/>
        <v>0.86451437844161916</v>
      </c>
      <c r="AA46">
        <f ca="1"/>
        <v>1.4291951643862841</v>
      </c>
      <c r="AB46">
        <f ca="1"/>
        <v>0.9893680739251498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0</v>
      </c>
      <c r="G47">
        <f ca="1"/>
        <v>1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1.9129485059433611</v>
      </c>
      <c r="T47">
        <f ca="1"/>
        <v>0.86451437844161916</v>
      </c>
      <c r="U47">
        <f ca="1"/>
        <v>1.4291951643862841</v>
      </c>
      <c r="V47">
        <f ca="1"/>
        <v>0.9893680739251498</v>
      </c>
      <c r="X47">
        <f t="array" aca="1" ref="X47:AB47" ca="1">MMULT(F47:INDEX(F47:P47,$G$16),TRANSPOSE($R$3:INDEX($R$3:$Y$7,$R$1,$G$16)))</f>
        <v>1</v>
      </c>
      <c r="Y47">
        <f ca="1"/>
        <v>1.9129485059433611</v>
      </c>
      <c r="Z47">
        <f ca="1"/>
        <v>0.86451437844161916</v>
      </c>
      <c r="AA47">
        <f ca="1"/>
        <v>1.4291951643862841</v>
      </c>
      <c r="AB47">
        <f ca="1"/>
        <v>0.9893680739251498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0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1.9129485059433611</v>
      </c>
      <c r="T48">
        <f ca="1"/>
        <v>0.86451437844161916</v>
      </c>
      <c r="U48">
        <f ca="1"/>
        <v>1.4291951643862841</v>
      </c>
      <c r="V48">
        <f ca="1"/>
        <v>0.9893680739251498</v>
      </c>
      <c r="X48">
        <f t="array" aca="1" ref="X48:AB48" ca="1">MMULT(F48:INDEX(F48:P48,$G$16),TRANSPOSE($R$3:INDEX($R$3:$Y$7,$R$1,$G$16)))</f>
        <v>1</v>
      </c>
      <c r="Y48">
        <f ca="1"/>
        <v>1.9129485059433611</v>
      </c>
      <c r="Z48">
        <f ca="1"/>
        <v>0.86451437844161916</v>
      </c>
      <c r="AA48">
        <f ca="1"/>
        <v>1.4291951643862841</v>
      </c>
      <c r="AB48">
        <f ca="1"/>
        <v>0.9893680739251498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0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1.9129485059433611</v>
      </c>
      <c r="T49">
        <f ca="1"/>
        <v>0.86451437844161916</v>
      </c>
      <c r="U49">
        <f ca="1"/>
        <v>1.4291951643862841</v>
      </c>
      <c r="V49">
        <f ca="1"/>
        <v>0.9893680739251498</v>
      </c>
      <c r="X49">
        <f t="array" aca="1" ref="X49:AB49" ca="1">MMULT(F49:INDEX(F49:P49,$G$16),TRANSPOSE($R$3:INDEX($R$3:$Y$7,$R$1,$G$16)))</f>
        <v>1</v>
      </c>
      <c r="Y49">
        <f ca="1"/>
        <v>1.9129485059433611</v>
      </c>
      <c r="Z49">
        <f ca="1"/>
        <v>0.86451437844161916</v>
      </c>
      <c r="AA49">
        <f ca="1"/>
        <v>1.4291951643862841</v>
      </c>
      <c r="AB49">
        <f ca="1"/>
        <v>0.9893680739251498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0</v>
      </c>
      <c r="G50">
        <f ca="1"/>
        <v>1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1.9129485059433611</v>
      </c>
      <c r="T50">
        <f ca="1"/>
        <v>0.86451437844161916</v>
      </c>
      <c r="U50">
        <f ca="1"/>
        <v>1.4291951643862841</v>
      </c>
      <c r="V50">
        <f ca="1"/>
        <v>0.9893680739251498</v>
      </c>
      <c r="X50">
        <f t="array" aca="1" ref="X50:AB50" ca="1">MMULT(F50:INDEX(F50:P50,$G$16),TRANSPOSE($R$3:INDEX($R$3:$Y$7,$R$1,$G$16)))</f>
        <v>1</v>
      </c>
      <c r="Y50">
        <f ca="1"/>
        <v>1.9129485059433611</v>
      </c>
      <c r="Z50">
        <f ca="1"/>
        <v>0.86451437844161916</v>
      </c>
      <c r="AA50">
        <f ca="1"/>
        <v>1.4291951643862841</v>
      </c>
      <c r="AB50">
        <f ca="1"/>
        <v>0.9893680739251498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0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1.9129485059433611</v>
      </c>
      <c r="T51">
        <f ca="1"/>
        <v>0.86451437844161916</v>
      </c>
      <c r="U51">
        <f ca="1"/>
        <v>1.4291951643862841</v>
      </c>
      <c r="V51">
        <f ca="1"/>
        <v>0.9893680739251498</v>
      </c>
      <c r="X51">
        <f t="array" aca="1" ref="X51:AB51" ca="1">MMULT(F51:INDEX(F51:P51,$G$16),TRANSPOSE($R$3:INDEX($R$3:$Y$7,$R$1,$G$16)))</f>
        <v>1</v>
      </c>
      <c r="Y51">
        <f ca="1"/>
        <v>1.9129485059433611</v>
      </c>
      <c r="Z51">
        <f ca="1"/>
        <v>0.86451437844161916</v>
      </c>
      <c r="AA51">
        <f ca="1"/>
        <v>1.4291951643862841</v>
      </c>
      <c r="AB51">
        <f ca="1"/>
        <v>0.9893680739251498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1.9129485059433611</v>
      </c>
      <c r="T52">
        <f ca="1"/>
        <v>0.86451437844161916</v>
      </c>
      <c r="U52">
        <f ca="1"/>
        <v>1.4291951643862841</v>
      </c>
      <c r="V52">
        <f ca="1"/>
        <v>0.9893680739251498</v>
      </c>
      <c r="X52">
        <f t="array" aca="1" ref="X52:AB52" ca="1">MMULT(F52:INDEX(F52:P52,$G$16),TRANSPOSE($R$3:INDEX($R$3:$Y$7,$R$1,$G$16)))</f>
        <v>1</v>
      </c>
      <c r="Y52">
        <f ca="1"/>
        <v>1.9129485059433611</v>
      </c>
      <c r="Z52">
        <f ca="1"/>
        <v>0.86451437844161916</v>
      </c>
      <c r="AA52">
        <f ca="1"/>
        <v>1.4291951643862841</v>
      </c>
      <c r="AB52">
        <f ca="1"/>
        <v>0.9893680739251498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1.9129485059433611</v>
      </c>
      <c r="T53">
        <f ca="1"/>
        <v>0.86451437844161916</v>
      </c>
      <c r="U53">
        <f ca="1"/>
        <v>1.4291951643862841</v>
      </c>
      <c r="V53">
        <f ca="1"/>
        <v>0.9893680739251498</v>
      </c>
      <c r="X53">
        <f t="array" aca="1" ref="X53:AB53" ca="1">MMULT(F53:INDEX(F53:P53,$G$16),TRANSPOSE($R$3:INDEX($R$3:$Y$7,$R$1,$G$16)))</f>
        <v>1</v>
      </c>
      <c r="Y53">
        <f ca="1"/>
        <v>1.9129485059433611</v>
      </c>
      <c r="Z53">
        <f ca="1"/>
        <v>0.86451437844161916</v>
      </c>
      <c r="AA53">
        <f ca="1"/>
        <v>1.4291951643862841</v>
      </c>
      <c r="AB53">
        <f ca="1"/>
        <v>0.9893680739251498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1.9129485059433611</v>
      </c>
      <c r="T54">
        <f ca="1"/>
        <v>0.86451437844161916</v>
      </c>
      <c r="U54">
        <f ca="1"/>
        <v>1.4291951643862841</v>
      </c>
      <c r="V54">
        <f ca="1"/>
        <v>0.9893680739251498</v>
      </c>
      <c r="X54">
        <f t="array" aca="1" ref="X54:AB54" ca="1">MMULT(F54:INDEX(F54:P54,$G$16),TRANSPOSE($R$3:INDEX($R$3:$Y$7,$R$1,$G$16)))</f>
        <v>1</v>
      </c>
      <c r="Y54">
        <f ca="1"/>
        <v>1.9129485059433611</v>
      </c>
      <c r="Z54">
        <f ca="1"/>
        <v>0.86451437844161916</v>
      </c>
      <c r="AA54">
        <f ca="1"/>
        <v>1.4291951643862841</v>
      </c>
      <c r="AB54">
        <f ca="1"/>
        <v>0.9893680739251498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1.9129485059433611</v>
      </c>
      <c r="T55">
        <f ca="1"/>
        <v>0.86451437844161916</v>
      </c>
      <c r="U55">
        <f ca="1"/>
        <v>1.4291951643862841</v>
      </c>
      <c r="V55">
        <f ca="1"/>
        <v>0.9893680739251498</v>
      </c>
      <c r="X55">
        <f t="array" aca="1" ref="X55:AB55" ca="1">MMULT(F55:INDEX(F55:P55,$G$16),TRANSPOSE($R$3:INDEX($R$3:$Y$7,$R$1,$G$16)))</f>
        <v>1</v>
      </c>
      <c r="Y55">
        <f ca="1"/>
        <v>1.9129485059433611</v>
      </c>
      <c r="Z55">
        <f ca="1"/>
        <v>0.86451437844161916</v>
      </c>
      <c r="AA55">
        <f ca="1"/>
        <v>1.4291951643862841</v>
      </c>
      <c r="AB55">
        <f ca="1"/>
        <v>0.9893680739251498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1.9129485059433611</v>
      </c>
      <c r="T56">
        <f ca="1"/>
        <v>0.86451437844161916</v>
      </c>
      <c r="U56">
        <f ca="1"/>
        <v>1.4291951643862841</v>
      </c>
      <c r="V56">
        <f ca="1"/>
        <v>0.9893680739251498</v>
      </c>
      <c r="X56">
        <f t="array" aca="1" ref="X56:AB56" ca="1">MMULT(F56:INDEX(F56:P56,$G$16),TRANSPOSE($R$3:INDEX($R$3:$Y$7,$R$1,$G$16)))</f>
        <v>1</v>
      </c>
      <c r="Y56">
        <f ca="1"/>
        <v>1.9129485059433611</v>
      </c>
      <c r="Z56">
        <f ca="1"/>
        <v>0.86451437844161916</v>
      </c>
      <c r="AA56">
        <f ca="1"/>
        <v>1.4291951643862841</v>
      </c>
      <c r="AB56">
        <f ca="1"/>
        <v>0.9893680739251498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1.9129485059433611</v>
      </c>
      <c r="T57">
        <f ca="1"/>
        <v>0.86451437844161916</v>
      </c>
      <c r="U57">
        <f ca="1"/>
        <v>1.4291951643862841</v>
      </c>
      <c r="V57">
        <f ca="1"/>
        <v>0.9893680739251498</v>
      </c>
      <c r="X57">
        <f t="array" aca="1" ref="X57:AB57" ca="1">MMULT(F57:INDEX(F57:P57,$G$16),TRANSPOSE($R$3:INDEX($R$3:$Y$7,$R$1,$G$16)))</f>
        <v>1</v>
      </c>
      <c r="Y57">
        <f ca="1"/>
        <v>1.9129485059433611</v>
      </c>
      <c r="Z57">
        <f ca="1"/>
        <v>0.86451437844161916</v>
      </c>
      <c r="AA57">
        <f ca="1"/>
        <v>1.4291951643862841</v>
      </c>
      <c r="AB57">
        <f ca="1"/>
        <v>0.9893680739251498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1.9129485059433611</v>
      </c>
      <c r="T58">
        <f ca="1"/>
        <v>0.86451437844161916</v>
      </c>
      <c r="U58">
        <f ca="1"/>
        <v>1.4291951643862841</v>
      </c>
      <c r="V58">
        <f ca="1"/>
        <v>0.9893680739251498</v>
      </c>
      <c r="X58">
        <f t="array" aca="1" ref="X58:AB58" ca="1">MMULT(F58:INDEX(F58:P58,$G$16),TRANSPOSE($R$3:INDEX($R$3:$Y$7,$R$1,$G$16)))</f>
        <v>1</v>
      </c>
      <c r="Y58">
        <f ca="1"/>
        <v>1.9129485059433611</v>
      </c>
      <c r="Z58">
        <f ca="1"/>
        <v>0.86451437844161916</v>
      </c>
      <c r="AA58">
        <f ca="1"/>
        <v>1.4291951643862841</v>
      </c>
      <c r="AB58">
        <f ca="1"/>
        <v>0.9893680739251498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1.9129485059433611</v>
      </c>
      <c r="T59">
        <f ca="1"/>
        <v>0.86451437844161916</v>
      </c>
      <c r="U59">
        <f ca="1"/>
        <v>1.4291951643862841</v>
      </c>
      <c r="V59">
        <f ca="1"/>
        <v>0.9893680739251498</v>
      </c>
      <c r="X59">
        <f t="array" aca="1" ref="X59:AB59" ca="1">MMULT(F59:INDEX(F59:P59,$G$16),TRANSPOSE($R$3:INDEX($R$3:$Y$7,$R$1,$G$16)))</f>
        <v>1</v>
      </c>
      <c r="Y59">
        <f ca="1"/>
        <v>1.9129485059433611</v>
      </c>
      <c r="Z59">
        <f ca="1"/>
        <v>0.86451437844161916</v>
      </c>
      <c r="AA59">
        <f ca="1"/>
        <v>1.4291951643862841</v>
      </c>
      <c r="AB59">
        <f ca="1"/>
        <v>0.9893680739251498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1.9129485059433611</v>
      </c>
      <c r="T60">
        <f ca="1"/>
        <v>0.86451437844161916</v>
      </c>
      <c r="U60">
        <f ca="1"/>
        <v>1.4291951643862841</v>
      </c>
      <c r="V60">
        <f ca="1"/>
        <v>0.9893680739251498</v>
      </c>
      <c r="X60">
        <f t="array" aca="1" ref="X60:AB60" ca="1">MMULT(F60:INDEX(F60:P60,$G$16),TRANSPOSE($R$3:INDEX($R$3:$Y$7,$R$1,$G$16)))</f>
        <v>1</v>
      </c>
      <c r="Y60">
        <f ca="1"/>
        <v>1.9129485059433611</v>
      </c>
      <c r="Z60">
        <f ca="1"/>
        <v>0.86451437844161916</v>
      </c>
      <c r="AA60">
        <f ca="1"/>
        <v>1.4291951643862841</v>
      </c>
      <c r="AB60">
        <f ca="1"/>
        <v>0.9893680739251498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1.9129485059433611</v>
      </c>
      <c r="T61">
        <f ca="1"/>
        <v>0.86451437844161916</v>
      </c>
      <c r="U61">
        <f ca="1"/>
        <v>1.4291951643862841</v>
      </c>
      <c r="V61">
        <f ca="1"/>
        <v>0.9893680739251498</v>
      </c>
      <c r="X61">
        <f t="array" aca="1" ref="X61:AB61" ca="1">MMULT(F61:INDEX(F61:P61,$G$16),TRANSPOSE($R$3:INDEX($R$3:$Y$7,$R$1,$G$16)))</f>
        <v>1</v>
      </c>
      <c r="Y61">
        <f ca="1"/>
        <v>1.9129485059433611</v>
      </c>
      <c r="Z61">
        <f ca="1"/>
        <v>0.86451437844161916</v>
      </c>
      <c r="AA61">
        <f ca="1"/>
        <v>1.4291951643862841</v>
      </c>
      <c r="AB61">
        <f ca="1"/>
        <v>0.9893680739251498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0</v>
      </c>
      <c r="G62">
        <f ca="1"/>
        <v>0.97999999999999987</v>
      </c>
      <c r="H62">
        <f ca="1"/>
        <v>2.0000000000000108E-2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1.8771050557497546</v>
      </c>
      <c r="T62">
        <f ca="1"/>
        <v>0.83254211871645234</v>
      </c>
      <c r="U62">
        <f ca="1"/>
        <v>1.3794295626782183</v>
      </c>
      <c r="V62">
        <f ca="1"/>
        <v>0.95423034103010873</v>
      </c>
      <c r="X62">
        <f t="array" aca="1" ref="X62:AB62" ca="1">MMULT(F62:INDEX(F62:P62,$G$16),TRANSPOSE($R$3:INDEX($R$3:$Y$7,$R$1,$G$16)))</f>
        <v>1</v>
      </c>
      <c r="Y62">
        <f ca="1"/>
        <v>1.8771050557497546</v>
      </c>
      <c r="Z62">
        <f ca="1"/>
        <v>0.83254211871645234</v>
      </c>
      <c r="AA62">
        <f ca="1"/>
        <v>1.3794295626782183</v>
      </c>
      <c r="AB62">
        <f ca="1"/>
        <v>0.95423034103010873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0</v>
      </c>
      <c r="G63">
        <f ca="1"/>
        <v>0.96</v>
      </c>
      <c r="H63">
        <f ca="1"/>
        <v>4.0000000000000036E-2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1.8412616055561484</v>
      </c>
      <c r="T63">
        <f ca="1"/>
        <v>0.80056985899128585</v>
      </c>
      <c r="U63">
        <f ca="1"/>
        <v>1.3296639609701528</v>
      </c>
      <c r="V63">
        <f ca="1"/>
        <v>0.91909260813506799</v>
      </c>
      <c r="X63">
        <f t="array" aca="1" ref="X63:AB63" ca="1">MMULT(F63:INDEX(F63:P63,$G$16),TRANSPOSE($R$3:INDEX($R$3:$Y$7,$R$1,$G$16)))</f>
        <v>1</v>
      </c>
      <c r="Y63">
        <f ca="1"/>
        <v>1.8412616055561484</v>
      </c>
      <c r="Z63">
        <f ca="1"/>
        <v>0.80056985899128585</v>
      </c>
      <c r="AA63">
        <f ca="1"/>
        <v>1.3296639609701528</v>
      </c>
      <c r="AB63">
        <f ca="1"/>
        <v>0.91909260813506799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0</v>
      </c>
      <c r="G64">
        <f ca="1"/>
        <v>0.94000000000000006</v>
      </c>
      <c r="H64">
        <f ca="1"/>
        <v>5.9999999999999963E-2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1.8054181553625421</v>
      </c>
      <c r="T64">
        <f ca="1"/>
        <v>0.76859759926611937</v>
      </c>
      <c r="U64">
        <f ca="1"/>
        <v>1.2798983592620876</v>
      </c>
      <c r="V64">
        <f ca="1"/>
        <v>0.88395487524002736</v>
      </c>
      <c r="X64">
        <f t="array" aca="1" ref="X64:AB64" ca="1">MMULT(F64:INDEX(F64:P64,$G$16),TRANSPOSE($R$3:INDEX($R$3:$Y$7,$R$1,$G$16)))</f>
        <v>1</v>
      </c>
      <c r="Y64">
        <f ca="1"/>
        <v>1.8054181553625421</v>
      </c>
      <c r="Z64">
        <f ca="1"/>
        <v>0.76859759926611937</v>
      </c>
      <c r="AA64">
        <f ca="1"/>
        <v>1.2798983592620876</v>
      </c>
      <c r="AB64">
        <f ca="1"/>
        <v>0.88395487524002736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0</v>
      </c>
      <c r="G65">
        <f ca="1"/>
        <v>0.91999999999999993</v>
      </c>
      <c r="H65">
        <f ca="1"/>
        <v>8.0000000000000071E-2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1.7695747051689359</v>
      </c>
      <c r="T65">
        <f ca="1"/>
        <v>0.73662533954095255</v>
      </c>
      <c r="U65">
        <f ca="1"/>
        <v>1.2301327575540217</v>
      </c>
      <c r="V65">
        <f ca="1"/>
        <v>0.84881714234498629</v>
      </c>
      <c r="X65">
        <f t="array" aca="1" ref="X65:AB65" ca="1">MMULT(F65:INDEX(F65:P65,$G$16),TRANSPOSE($R$3:INDEX($R$3:$Y$7,$R$1,$G$16)))</f>
        <v>1</v>
      </c>
      <c r="Y65">
        <f ca="1"/>
        <v>1.7695747051689359</v>
      </c>
      <c r="Z65">
        <f ca="1"/>
        <v>0.73662533954095255</v>
      </c>
      <c r="AA65">
        <f ca="1"/>
        <v>1.2301327575540217</v>
      </c>
      <c r="AB65">
        <f ca="1"/>
        <v>0.84881714234498629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</row>
    <row r="66" spans="1:34">
      <c r="A66">
        <v>46</v>
      </c>
      <c r="B66">
        <v>-5.5</v>
      </c>
      <c r="D66">
        <f t="shared" ca="1" si="2"/>
        <v>-5.5</v>
      </c>
      <c r="E66">
        <f t="shared" ca="1" si="3"/>
        <v>-5.5</v>
      </c>
      <c r="F66">
        <f ca="1"/>
        <v>0</v>
      </c>
      <c r="G66">
        <f ca="1"/>
        <v>0.9</v>
      </c>
      <c r="H66">
        <f ca="1"/>
        <v>0.1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1.7337312549753296</v>
      </c>
      <c r="T66">
        <f ca="1"/>
        <v>0.70465307981578595</v>
      </c>
      <c r="U66">
        <f ca="1"/>
        <v>1.1803671558459565</v>
      </c>
      <c r="V66">
        <f ca="1"/>
        <v>0.81367940944994555</v>
      </c>
      <c r="X66">
        <f t="array" aca="1" ref="X66:AB66" ca="1">MMULT(F66:INDEX(F66:P66,$G$16),TRANSPOSE($R$3:INDEX($R$3:$Y$7,$R$1,$G$16)))</f>
        <v>1</v>
      </c>
      <c r="Y66">
        <f ca="1"/>
        <v>1.7337312549753296</v>
      </c>
      <c r="Z66">
        <f ca="1"/>
        <v>0.70465307981578595</v>
      </c>
      <c r="AA66">
        <f ca="1"/>
        <v>1.1803671558459565</v>
      </c>
      <c r="AB66">
        <f ca="1"/>
        <v>0.81367940944994555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0</v>
      </c>
      <c r="G67">
        <f ca="1"/>
        <v>0.87999999999999989</v>
      </c>
      <c r="H67">
        <f ca="1"/>
        <v>0.12000000000000011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1.6978878047817232</v>
      </c>
      <c r="T67">
        <f ca="1"/>
        <v>0.67268082009061914</v>
      </c>
      <c r="U67">
        <f ca="1"/>
        <v>1.1306015541378907</v>
      </c>
      <c r="V67">
        <f ca="1"/>
        <v>0.77854167655490447</v>
      </c>
      <c r="X67">
        <f t="array" aca="1" ref="X67:AB67" ca="1">MMULT(F67:INDEX(F67:P67,$G$16),TRANSPOSE($R$3:INDEX($R$3:$Y$7,$R$1,$G$16)))</f>
        <v>1</v>
      </c>
      <c r="Y67">
        <f ca="1"/>
        <v>1.6978878047817232</v>
      </c>
      <c r="Z67">
        <f ca="1"/>
        <v>0.67268082009061914</v>
      </c>
      <c r="AA67">
        <f ca="1"/>
        <v>1.1306015541378907</v>
      </c>
      <c r="AB67">
        <f ca="1"/>
        <v>0.77854167655490447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0</v>
      </c>
      <c r="G68">
        <f ca="1"/>
        <v>0.86</v>
      </c>
      <c r="H68">
        <f ca="1"/>
        <v>0.14000000000000004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1.6620443545881169</v>
      </c>
      <c r="T68">
        <f ca="1"/>
        <v>0.64070856036545265</v>
      </c>
      <c r="U68">
        <f ca="1"/>
        <v>1.0808359524298252</v>
      </c>
      <c r="V68">
        <f ca="1"/>
        <v>0.74340394365986373</v>
      </c>
      <c r="X68">
        <f t="array" aca="1" ref="X68:AB68" ca="1">MMULT(F68:INDEX(F68:P68,$G$16),TRANSPOSE($R$3:INDEX($R$3:$Y$7,$R$1,$G$16)))</f>
        <v>1</v>
      </c>
      <c r="Y68">
        <f ca="1"/>
        <v>1.6620443545881169</v>
      </c>
      <c r="Z68">
        <f ca="1"/>
        <v>0.64070856036545265</v>
      </c>
      <c r="AA68">
        <f ca="1"/>
        <v>1.0808359524298252</v>
      </c>
      <c r="AB68">
        <f ca="1"/>
        <v>0.74340394365986373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0</v>
      </c>
      <c r="G69">
        <f ca="1"/>
        <v>0.83999999999999986</v>
      </c>
      <c r="H69">
        <f ca="1"/>
        <v>0.16000000000000014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1.6262009043945105</v>
      </c>
      <c r="T69">
        <f ca="1"/>
        <v>0.60873630064028583</v>
      </c>
      <c r="U69">
        <f ca="1"/>
        <v>1.0310703507217596</v>
      </c>
      <c r="V69">
        <f ca="1"/>
        <v>0.70826621076482266</v>
      </c>
      <c r="X69">
        <f t="array" aca="1" ref="X69:AB69" ca="1">MMULT(F69:INDEX(F69:P69,$G$16),TRANSPOSE($R$3:INDEX($R$3:$Y$7,$R$1,$G$16)))</f>
        <v>1</v>
      </c>
      <c r="Y69">
        <f ca="1"/>
        <v>1.6262009043945105</v>
      </c>
      <c r="Z69">
        <f ca="1"/>
        <v>0.60873630064028583</v>
      </c>
      <c r="AA69">
        <f ca="1"/>
        <v>1.0310703507217596</v>
      </c>
      <c r="AB69">
        <f ca="1"/>
        <v>0.70826621076482266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</row>
    <row r="70" spans="1:34">
      <c r="A70">
        <v>50</v>
      </c>
      <c r="B70">
        <v>-5.0999999999999996</v>
      </c>
      <c r="D70">
        <f t="shared" ca="1" si="2"/>
        <v>-5.0999999999999996</v>
      </c>
      <c r="E70">
        <f t="shared" ca="1" si="3"/>
        <v>-5.0999999999999996</v>
      </c>
      <c r="F70">
        <f ca="1"/>
        <v>0</v>
      </c>
      <c r="G70">
        <f ca="1"/>
        <v>0.82</v>
      </c>
      <c r="H70">
        <f ca="1"/>
        <v>0.18000000000000008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1.5903574542009042</v>
      </c>
      <c r="T70">
        <f ca="1"/>
        <v>0.57676404091511924</v>
      </c>
      <c r="U70">
        <f ca="1"/>
        <v>0.98130474901369413</v>
      </c>
      <c r="V70">
        <f ca="1"/>
        <v>0.67312847786978203</v>
      </c>
      <c r="X70">
        <f t="array" aca="1" ref="X70:AB70" ca="1">MMULT(F70:INDEX(F70:P70,$G$16),TRANSPOSE($R$3:INDEX($R$3:$Y$7,$R$1,$G$16)))</f>
        <v>1</v>
      </c>
      <c r="Y70">
        <f ca="1"/>
        <v>1.5903574542009042</v>
      </c>
      <c r="Z70">
        <f ca="1"/>
        <v>0.57676404091511924</v>
      </c>
      <c r="AA70">
        <f ca="1"/>
        <v>0.98130474901369413</v>
      </c>
      <c r="AB70">
        <f ca="1"/>
        <v>0.67312847786978203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0</v>
      </c>
      <c r="G71">
        <f ca="1"/>
        <v>0.8</v>
      </c>
      <c r="H71">
        <f ca="1"/>
        <v>0.2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1.5545140040072984</v>
      </c>
      <c r="T71">
        <f ca="1"/>
        <v>0.54479178118995286</v>
      </c>
      <c r="U71">
        <f ca="1"/>
        <v>0.93153914730562859</v>
      </c>
      <c r="V71">
        <f ca="1"/>
        <v>0.63799074497474129</v>
      </c>
      <c r="X71">
        <f t="array" aca="1" ref="X71:AB71" ca="1">MMULT(F71:INDEX(F71:P71,$G$16),TRANSPOSE($R$3:INDEX($R$3:$Y$7,$R$1,$G$16)))</f>
        <v>1</v>
      </c>
      <c r="Y71">
        <f ca="1"/>
        <v>1.5545140040072984</v>
      </c>
      <c r="Z71">
        <f ca="1"/>
        <v>0.54479178118995286</v>
      </c>
      <c r="AA71">
        <f ca="1"/>
        <v>0.93153914730562859</v>
      </c>
      <c r="AB71">
        <f ca="1"/>
        <v>0.63799074497474129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0</v>
      </c>
      <c r="G72">
        <f ca="1"/>
        <v>0.77999999999999992</v>
      </c>
      <c r="H72">
        <f ca="1"/>
        <v>0.22000000000000011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1.5186705538136918</v>
      </c>
      <c r="T72">
        <f ca="1"/>
        <v>0.51281952146478593</v>
      </c>
      <c r="U72">
        <f ca="1"/>
        <v>0.88177354559756282</v>
      </c>
      <c r="V72">
        <f ca="1"/>
        <v>0.60285301207970021</v>
      </c>
      <c r="X72">
        <f t="array" aca="1" ref="X72:AB72" ca="1">MMULT(F72:INDEX(F72:P72,$G$16),TRANSPOSE($R$3:INDEX($R$3:$Y$7,$R$1,$G$16)))</f>
        <v>1</v>
      </c>
      <c r="Y72">
        <f ca="1"/>
        <v>1.5186705538136918</v>
      </c>
      <c r="Z72">
        <f ca="1"/>
        <v>0.51281952146478593</v>
      </c>
      <c r="AA72">
        <f ca="1"/>
        <v>0.88177354559756282</v>
      </c>
      <c r="AB72">
        <f ca="1"/>
        <v>0.60285301207970021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0</v>
      </c>
      <c r="G73">
        <f ca="1"/>
        <v>0.76</v>
      </c>
      <c r="H73">
        <f ca="1"/>
        <v>0.24000000000000005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1.4828271036200857</v>
      </c>
      <c r="T73">
        <f ca="1"/>
        <v>0.48084726173961945</v>
      </c>
      <c r="U73">
        <f ca="1"/>
        <v>0.83200794388949761</v>
      </c>
      <c r="V73">
        <f ca="1"/>
        <v>0.56771527918465947</v>
      </c>
      <c r="X73">
        <f t="array" aca="1" ref="X73:AB73" ca="1">MMULT(F73:INDEX(F73:P73,$G$16),TRANSPOSE($R$3:INDEX($R$3:$Y$7,$R$1,$G$16)))</f>
        <v>1</v>
      </c>
      <c r="Y73">
        <f ca="1"/>
        <v>1.4828271036200857</v>
      </c>
      <c r="Z73">
        <f ca="1"/>
        <v>0.48084726173961945</v>
      </c>
      <c r="AA73">
        <f ca="1"/>
        <v>0.83200794388949761</v>
      </c>
      <c r="AB73">
        <f ca="1"/>
        <v>0.56771527918465947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0</v>
      </c>
      <c r="G74">
        <f ca="1"/>
        <v>0.73999999999999988</v>
      </c>
      <c r="H74">
        <f ca="1"/>
        <v>0.26000000000000012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1.4469836534264791</v>
      </c>
      <c r="T74">
        <f ca="1"/>
        <v>0.44887500201445263</v>
      </c>
      <c r="U74">
        <f ca="1"/>
        <v>0.78224234218143163</v>
      </c>
      <c r="V74">
        <f ca="1"/>
        <v>0.53257754628961851</v>
      </c>
      <c r="X74">
        <f t="array" aca="1" ref="X74:AB74" ca="1">MMULT(F74:INDEX(F74:P74,$G$16),TRANSPOSE($R$3:INDEX($R$3:$Y$7,$R$1,$G$16)))</f>
        <v>1</v>
      </c>
      <c r="Y74">
        <f ca="1"/>
        <v>1.4469836534264791</v>
      </c>
      <c r="Z74">
        <f ca="1"/>
        <v>0.44887500201445263</v>
      </c>
      <c r="AA74">
        <f ca="1"/>
        <v>0.78224234218143163</v>
      </c>
      <c r="AB74">
        <f ca="1"/>
        <v>0.53257754628961851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0</v>
      </c>
      <c r="G75">
        <f ca="1"/>
        <v>0.72</v>
      </c>
      <c r="H75">
        <f ca="1"/>
        <v>0.28000000000000008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1.411140203232873</v>
      </c>
      <c r="T75">
        <f ca="1"/>
        <v>0.41690274228928609</v>
      </c>
      <c r="U75">
        <f ca="1"/>
        <v>0.73247674047336631</v>
      </c>
      <c r="V75">
        <f ca="1"/>
        <v>0.49743981339457788</v>
      </c>
      <c r="X75">
        <f t="array" aca="1" ref="X75:AB75" ca="1">MMULT(F75:INDEX(F75:P75,$G$16),TRANSPOSE($R$3:INDEX($R$3:$Y$7,$R$1,$G$16)))</f>
        <v>1</v>
      </c>
      <c r="Y75">
        <f ca="1"/>
        <v>1.411140203232873</v>
      </c>
      <c r="Z75">
        <f ca="1"/>
        <v>0.41690274228928609</v>
      </c>
      <c r="AA75">
        <f ca="1"/>
        <v>0.73247674047336631</v>
      </c>
      <c r="AB75">
        <f ca="1"/>
        <v>0.49743981339457788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0</v>
      </c>
      <c r="G76">
        <f ca="1"/>
        <v>0.7</v>
      </c>
      <c r="H76">
        <f ca="1"/>
        <v>0.3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1.3752967530392666</v>
      </c>
      <c r="T76">
        <f ca="1"/>
        <v>0.38493048256411944</v>
      </c>
      <c r="U76">
        <f ca="1"/>
        <v>0.68271113876530098</v>
      </c>
      <c r="V76">
        <f ca="1"/>
        <v>0.46230208049953703</v>
      </c>
      <c r="X76">
        <f t="array" aca="1" ref="X76:AB76" ca="1">MMULT(F76:INDEX(F76:P76,$G$16),TRANSPOSE($R$3:INDEX($R$3:$Y$7,$R$1,$G$16)))</f>
        <v>1</v>
      </c>
      <c r="Y76">
        <f ca="1"/>
        <v>1.3752967530392666</v>
      </c>
      <c r="Z76">
        <f ca="1"/>
        <v>0.38493048256411944</v>
      </c>
      <c r="AA76">
        <f ca="1"/>
        <v>0.68271113876530098</v>
      </c>
      <c r="AB76">
        <f ca="1"/>
        <v>0.46230208049953703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</row>
    <row r="77" spans="1:34">
      <c r="A77">
        <v>57</v>
      </c>
      <c r="B77">
        <v>-4.3999999999999995</v>
      </c>
      <c r="C77">
        <v>1</v>
      </c>
      <c r="D77">
        <f t="shared" ca="1" si="2"/>
        <v>-4.3999999999999995</v>
      </c>
      <c r="E77" t="e">
        <f t="shared" si="3"/>
        <v>#N/A</v>
      </c>
      <c r="F77">
        <f ca="1"/>
        <v>0</v>
      </c>
      <c r="G77">
        <f ca="1"/>
        <v>0.67999999999999994</v>
      </c>
      <c r="H77">
        <f ca="1"/>
        <v>0.32000000000000012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1.3394533028456606</v>
      </c>
      <c r="T77">
        <f ca="1"/>
        <v>0.35295822283895278</v>
      </c>
      <c r="U77">
        <f ca="1"/>
        <v>0.63294553705723511</v>
      </c>
      <c r="V77">
        <f ca="1"/>
        <v>0.42716434760449606</v>
      </c>
      <c r="X77">
        <f t="array" aca="1" ref="X77:AB77" ca="1">MMULT(F77:INDEX(F77:P77,$G$16),TRANSPOSE($R$3:INDEX($R$3:$Y$7,$R$1,$G$16)))</f>
        <v>1</v>
      </c>
      <c r="Y77">
        <f ca="1"/>
        <v>1.3394533028456606</v>
      </c>
      <c r="Z77">
        <f ca="1"/>
        <v>0.35295822283895278</v>
      </c>
      <c r="AA77">
        <f ca="1"/>
        <v>0.63294553705723511</v>
      </c>
      <c r="AB77">
        <f ca="1"/>
        <v>0.42716434760449606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0</v>
      </c>
      <c r="G78">
        <f ca="1"/>
        <v>0.65999999999999992</v>
      </c>
      <c r="H78">
        <f ca="1"/>
        <v>0.34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1.3036098526520541</v>
      </c>
      <c r="T78">
        <f ca="1"/>
        <v>0.32098596311378613</v>
      </c>
      <c r="U78">
        <f ca="1"/>
        <v>0.58317993534916968</v>
      </c>
      <c r="V78">
        <f ca="1"/>
        <v>0.39202661470945527</v>
      </c>
      <c r="X78">
        <f t="array" aca="1" ref="X78:AB78" ca="1">MMULT(F78:INDEX(F78:P78,$G$16),TRANSPOSE($R$3:INDEX($R$3:$Y$7,$R$1,$G$16)))</f>
        <v>1</v>
      </c>
      <c r="Y78">
        <f ca="1"/>
        <v>1.3036098526520541</v>
      </c>
      <c r="Z78">
        <f ca="1"/>
        <v>0.32098596311378613</v>
      </c>
      <c r="AA78">
        <f ca="1"/>
        <v>0.58317993534916968</v>
      </c>
      <c r="AB78">
        <f ca="1"/>
        <v>0.39202661470945527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0</v>
      </c>
      <c r="G79">
        <f ca="1"/>
        <v>0.6399999999999999</v>
      </c>
      <c r="H79">
        <f ca="1"/>
        <v>0.36000000000000015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1.2677664024584478</v>
      </c>
      <c r="T79">
        <f ca="1"/>
        <v>0.28901370338861948</v>
      </c>
      <c r="U79">
        <f ca="1"/>
        <v>0.53341433364110391</v>
      </c>
      <c r="V79">
        <f ca="1"/>
        <v>0.3568888818144143</v>
      </c>
      <c r="X79">
        <f t="array" aca="1" ref="X79:AB79" ca="1">MMULT(F79:INDEX(F79:P79,$G$16),TRANSPOSE($R$3:INDEX($R$3:$Y$7,$R$1,$G$16)))</f>
        <v>1</v>
      </c>
      <c r="Y79">
        <f ca="1"/>
        <v>1.2677664024584478</v>
      </c>
      <c r="Z79">
        <f ca="1"/>
        <v>0.28901370338861948</v>
      </c>
      <c r="AA79">
        <f ca="1"/>
        <v>0.53341433364110391</v>
      </c>
      <c r="AB79">
        <f ca="1"/>
        <v>0.3568888818144143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0</v>
      </c>
      <c r="G80">
        <f ca="1"/>
        <v>0.61999999999999988</v>
      </c>
      <c r="H80">
        <f ca="1"/>
        <v>0.38000000000000006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1.2319229522648414</v>
      </c>
      <c r="T80">
        <f ca="1"/>
        <v>0.25704144366345283</v>
      </c>
      <c r="U80">
        <f ca="1"/>
        <v>0.48364873193303853</v>
      </c>
      <c r="V80">
        <f ca="1"/>
        <v>0.32175114891937351</v>
      </c>
      <c r="X80">
        <f t="array" aca="1" ref="X80:AB80" ca="1">MMULT(F80:INDEX(F80:P80,$G$16),TRANSPOSE($R$3:INDEX($R$3:$Y$7,$R$1,$G$16)))</f>
        <v>1</v>
      </c>
      <c r="Y80">
        <f ca="1"/>
        <v>1.2319229522648414</v>
      </c>
      <c r="Z80">
        <f ca="1"/>
        <v>0.25704144366345283</v>
      </c>
      <c r="AA80">
        <f ca="1"/>
        <v>0.48364873193303853</v>
      </c>
      <c r="AB80">
        <f ca="1"/>
        <v>0.32175114891937351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0</v>
      </c>
      <c r="G81">
        <f ca="1"/>
        <v>0.6</v>
      </c>
      <c r="H81">
        <f ca="1"/>
        <v>0.4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1.1960795020712354</v>
      </c>
      <c r="T81">
        <f ca="1"/>
        <v>0.22506918393828629</v>
      </c>
      <c r="U81">
        <f ca="1"/>
        <v>0.43388313022497316</v>
      </c>
      <c r="V81">
        <f ca="1"/>
        <v>0.28661341602433277</v>
      </c>
      <c r="X81">
        <f t="array" aca="1" ref="X81:AB81" ca="1">MMULT(F81:INDEX(F81:P81,$G$16),TRANSPOSE($R$3:INDEX($R$3:$Y$7,$R$1,$G$16)))</f>
        <v>1</v>
      </c>
      <c r="Y81">
        <f ca="1"/>
        <v>1.1960795020712354</v>
      </c>
      <c r="Z81">
        <f ca="1"/>
        <v>0.22506918393828629</v>
      </c>
      <c r="AA81">
        <f ca="1"/>
        <v>0.43388313022497316</v>
      </c>
      <c r="AB81">
        <f ca="1"/>
        <v>0.28661341602433277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0</v>
      </c>
      <c r="G82">
        <f ca="1"/>
        <v>0.57999999999999985</v>
      </c>
      <c r="H82">
        <f ca="1"/>
        <v>0.4200000000000001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1.1602360518776287</v>
      </c>
      <c r="T82">
        <f ca="1"/>
        <v>0.19309692421311953</v>
      </c>
      <c r="U82">
        <f ca="1"/>
        <v>0.38411752851690728</v>
      </c>
      <c r="V82">
        <f ca="1"/>
        <v>0.25147568312929169</v>
      </c>
      <c r="X82">
        <f t="array" aca="1" ref="X82:AB82" ca="1">MMULT(F82:INDEX(F82:P82,$G$16),TRANSPOSE($R$3:INDEX($R$3:$Y$7,$R$1,$G$16)))</f>
        <v>1</v>
      </c>
      <c r="Y82">
        <f ca="1"/>
        <v>1.1602360518776287</v>
      </c>
      <c r="Z82">
        <f ca="1"/>
        <v>0.19309692421311953</v>
      </c>
      <c r="AA82">
        <f ca="1"/>
        <v>0.38411752851690728</v>
      </c>
      <c r="AB82">
        <f ca="1"/>
        <v>0.25147568312929169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0</v>
      </c>
      <c r="G83">
        <f ca="1"/>
        <v>0.55999999999999994</v>
      </c>
      <c r="H83">
        <f ca="1"/>
        <v>0.44000000000000006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1.1243926016840229</v>
      </c>
      <c r="T83">
        <f ca="1"/>
        <v>0.16112466448795298</v>
      </c>
      <c r="U83">
        <f ca="1"/>
        <v>0.3343519268088419</v>
      </c>
      <c r="V83">
        <f ca="1"/>
        <v>0.21633795023425095</v>
      </c>
      <c r="X83">
        <f t="array" aca="1" ref="X83:AB83" ca="1">MMULT(F83:INDEX(F83:P83,$G$16),TRANSPOSE($R$3:INDEX($R$3:$Y$7,$R$1,$G$16)))</f>
        <v>1</v>
      </c>
      <c r="Y83">
        <f ca="1"/>
        <v>1.1243926016840229</v>
      </c>
      <c r="Z83">
        <f ca="1"/>
        <v>0.16112466448795298</v>
      </c>
      <c r="AA83">
        <f ca="1"/>
        <v>0.3343519268088419</v>
      </c>
      <c r="AB83">
        <f ca="1"/>
        <v>0.21633795023425095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0</v>
      </c>
      <c r="G84">
        <f ca="1"/>
        <v>0.53999999999999981</v>
      </c>
      <c r="H84">
        <f ca="1"/>
        <v>0.46000000000000013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1.0885491514904162</v>
      </c>
      <c r="T84">
        <f ca="1"/>
        <v>0.12915240476278617</v>
      </c>
      <c r="U84">
        <f ca="1"/>
        <v>0.28458632510077608</v>
      </c>
      <c r="V84">
        <f ca="1"/>
        <v>0.18120021733920993</v>
      </c>
      <c r="X84">
        <f t="array" aca="1" ref="X84:AB84" ca="1">MMULT(F84:INDEX(F84:P84,$G$16),TRANSPOSE($R$3:INDEX($R$3:$Y$7,$R$1,$G$16)))</f>
        <v>1</v>
      </c>
      <c r="Y84">
        <f ca="1"/>
        <v>1.0885491514904162</v>
      </c>
      <c r="Z84">
        <f ca="1"/>
        <v>0.12915240476278617</v>
      </c>
      <c r="AA84">
        <f ca="1"/>
        <v>0.28458632510077608</v>
      </c>
      <c r="AB84">
        <f ca="1"/>
        <v>0.18120021733920993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0</v>
      </c>
      <c r="G85">
        <f ca="1"/>
        <v>0.51999999999999991</v>
      </c>
      <c r="H85">
        <f ca="1"/>
        <v>0.48000000000000009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1.05270570129681</v>
      </c>
      <c r="T85">
        <f ca="1"/>
        <v>9.7180145037619681E-2</v>
      </c>
      <c r="U85">
        <f ca="1"/>
        <v>0.23482072339271076</v>
      </c>
      <c r="V85">
        <f ca="1"/>
        <v>0.14606248444416919</v>
      </c>
      <c r="X85">
        <f t="array" aca="1" ref="X85:AB85" ca="1">MMULT(F85:INDEX(F85:P85,$G$16),TRANSPOSE($R$3:INDEX($R$3:$Y$7,$R$1,$G$16)))</f>
        <v>1</v>
      </c>
      <c r="Y85">
        <f ca="1"/>
        <v>1.05270570129681</v>
      </c>
      <c r="Z85">
        <f ca="1"/>
        <v>9.7180145037619681E-2</v>
      </c>
      <c r="AA85">
        <f ca="1"/>
        <v>0.23482072339271076</v>
      </c>
      <c r="AB85">
        <f ca="1"/>
        <v>0.14606248444416919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0</v>
      </c>
      <c r="G86">
        <f ca="1"/>
        <v>0.5</v>
      </c>
      <c r="H86">
        <f ca="1"/>
        <v>0.5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1.0168622511032039</v>
      </c>
      <c r="T86">
        <f ca="1"/>
        <v>6.520788531245314E-2</v>
      </c>
      <c r="U86">
        <f ca="1"/>
        <v>0.18505512168464544</v>
      </c>
      <c r="V86">
        <f ca="1"/>
        <v>0.11092475154912851</v>
      </c>
      <c r="X86">
        <f t="array" aca="1" ref="X86:AB86" ca="1">MMULT(F86:INDEX(F86:P86,$G$16),TRANSPOSE($R$3:INDEX($R$3:$Y$7,$R$1,$G$16)))</f>
        <v>1</v>
      </c>
      <c r="Y86">
        <f ca="1"/>
        <v>1.0168622511032039</v>
      </c>
      <c r="Z86">
        <f ca="1"/>
        <v>6.520788531245314E-2</v>
      </c>
      <c r="AA86">
        <f ca="1"/>
        <v>0.18505512168464544</v>
      </c>
      <c r="AB86">
        <f ca="1"/>
        <v>0.11092475154912851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0</v>
      </c>
      <c r="G87">
        <f ca="1"/>
        <v>0.47999999999999987</v>
      </c>
      <c r="H87">
        <f ca="1"/>
        <v>0.52000000000000013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0.98101880090959748</v>
      </c>
      <c r="T87">
        <f ca="1"/>
        <v>3.3235625587286266E-2</v>
      </c>
      <c r="U87">
        <f ca="1"/>
        <v>0.13528951997657956</v>
      </c>
      <c r="V87">
        <f ca="1"/>
        <v>7.5787018654087435E-2</v>
      </c>
      <c r="X87">
        <f t="array" aca="1" ref="X87:AB87" ca="1">MMULT(F87:INDEX(F87:P87,$G$16),TRANSPOSE($R$3:INDEX($R$3:$Y$7,$R$1,$G$16)))</f>
        <v>1</v>
      </c>
      <c r="Y87">
        <f ca="1"/>
        <v>0.98101880090959748</v>
      </c>
      <c r="Z87">
        <f ca="1"/>
        <v>3.3235625587286266E-2</v>
      </c>
      <c r="AA87">
        <f ca="1"/>
        <v>0.13528951997657956</v>
      </c>
      <c r="AB87">
        <f ca="1"/>
        <v>7.5787018654087435E-2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0</v>
      </c>
      <c r="G88">
        <f ca="1"/>
        <v>0.45999999999999996</v>
      </c>
      <c r="H88">
        <f ca="1"/>
        <v>0.54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0.94517535071599135</v>
      </c>
      <c r="T88">
        <f ca="1"/>
        <v>1.2633658621198363E-3</v>
      </c>
      <c r="U88">
        <f ca="1"/>
        <v>8.5523918268514243E-2</v>
      </c>
      <c r="V88">
        <f ca="1"/>
        <v>4.0649285759046749E-2</v>
      </c>
      <c r="X88">
        <f t="array" aca="1" ref="X88:AB88" ca="1">MMULT(F88:INDEX(F88:P88,$G$16),TRANSPOSE($R$3:INDEX($R$3:$Y$7,$R$1,$G$16)))</f>
        <v>1</v>
      </c>
      <c r="Y88">
        <f ca="1"/>
        <v>0.94517535071599135</v>
      </c>
      <c r="Z88">
        <f ca="1"/>
        <v>1.2633658621198363E-3</v>
      </c>
      <c r="AA88">
        <f ca="1"/>
        <v>8.5523918268514243E-2</v>
      </c>
      <c r="AB88">
        <f ca="1"/>
        <v>4.0649285759046749E-2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0</v>
      </c>
      <c r="G89">
        <f ca="1"/>
        <v>0.43999999999999984</v>
      </c>
      <c r="H89">
        <f ca="1"/>
        <v>0.56000000000000016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0.90933190052238477</v>
      </c>
      <c r="T89">
        <f ca="1"/>
        <v>-3.0708893863047038E-2</v>
      </c>
      <c r="U89">
        <f ca="1"/>
        <v>3.5758316560448367E-2</v>
      </c>
      <c r="V89">
        <f ca="1"/>
        <v>5.5115528640056755E-3</v>
      </c>
      <c r="X89">
        <f t="array" aca="1" ref="X89:AB89" ca="1">MMULT(F89:INDEX(F89:P89,$G$16),TRANSPOSE($R$3:INDEX($R$3:$Y$7,$R$1,$G$16)))</f>
        <v>1</v>
      </c>
      <c r="Y89">
        <f ca="1"/>
        <v>0.90933190052238477</v>
      </c>
      <c r="Z89">
        <f ca="1"/>
        <v>-3.0708893863047038E-2</v>
      </c>
      <c r="AA89">
        <f ca="1"/>
        <v>3.5758316560448367E-2</v>
      </c>
      <c r="AB89">
        <f ca="1"/>
        <v>5.5115528640056755E-3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0</v>
      </c>
      <c r="G90">
        <f ca="1"/>
        <v>0.41999999999999993</v>
      </c>
      <c r="H90">
        <f ca="1"/>
        <v>0.58000000000000007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0.87348845032877864</v>
      </c>
      <c r="T90">
        <f ca="1"/>
        <v>-6.2681153588213523E-2</v>
      </c>
      <c r="U90">
        <f ca="1"/>
        <v>-1.4007285147616844E-2</v>
      </c>
      <c r="V90">
        <f ca="1"/>
        <v>-2.9626180031035065E-2</v>
      </c>
      <c r="X90">
        <f t="array" aca="1" ref="X90:AB90" ca="1">MMULT(F90:INDEX(F90:P90,$G$16),TRANSPOSE($R$3:INDEX($R$3:$Y$7,$R$1,$G$16)))</f>
        <v>1</v>
      </c>
      <c r="Y90">
        <f ca="1"/>
        <v>0.87348845032877864</v>
      </c>
      <c r="Z90">
        <f ca="1"/>
        <v>-6.2681153588213523E-2</v>
      </c>
      <c r="AA90">
        <f ca="1"/>
        <v>-1.4007285147616844E-2</v>
      </c>
      <c r="AB90">
        <f ca="1"/>
        <v>-2.9626180031035065E-2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0</v>
      </c>
      <c r="G91">
        <f ca="1"/>
        <v>0.4</v>
      </c>
      <c r="H91">
        <f ca="1"/>
        <v>0.6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0.83764500013517262</v>
      </c>
      <c r="T91">
        <f ca="1"/>
        <v>-9.4653413313380008E-2</v>
      </c>
      <c r="U91">
        <f ca="1"/>
        <v>-6.3772886855682276E-2</v>
      </c>
      <c r="V91">
        <f ca="1"/>
        <v>-6.4763912926075751E-2</v>
      </c>
      <c r="X91">
        <f t="array" aca="1" ref="X91:AB91" ca="1">MMULT(F91:INDEX(F91:P91,$G$16),TRANSPOSE($R$3:INDEX($R$3:$Y$7,$R$1,$G$16)))</f>
        <v>1</v>
      </c>
      <c r="Y91">
        <f ca="1"/>
        <v>0.83764500013517262</v>
      </c>
      <c r="Z91">
        <f ca="1"/>
        <v>-9.4653413313380008E-2</v>
      </c>
      <c r="AA91">
        <f ca="1"/>
        <v>-6.3772886855682276E-2</v>
      </c>
      <c r="AB91">
        <f ca="1"/>
        <v>-6.4763912926075751E-2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0</v>
      </c>
      <c r="G92">
        <f ca="1"/>
        <v>0.37999999999999989</v>
      </c>
      <c r="H92">
        <f ca="1"/>
        <v>0.62000000000000011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0.80180154994156605</v>
      </c>
      <c r="T92">
        <f ca="1"/>
        <v>-0.12662567303854683</v>
      </c>
      <c r="U92">
        <f ca="1"/>
        <v>-0.11353848856374815</v>
      </c>
      <c r="V92">
        <f ca="1"/>
        <v>-9.9901645821116769E-2</v>
      </c>
      <c r="X92">
        <f t="array" aca="1" ref="X92:AB92" ca="1">MMULT(F92:INDEX(F92:P92,$G$16),TRANSPOSE($R$3:INDEX($R$3:$Y$7,$R$1,$G$16)))</f>
        <v>1</v>
      </c>
      <c r="Y92">
        <f ca="1"/>
        <v>0.80180154994156605</v>
      </c>
      <c r="Z92">
        <f ca="1"/>
        <v>-0.12662567303854683</v>
      </c>
      <c r="AA92">
        <f ca="1"/>
        <v>-0.11353848856374815</v>
      </c>
      <c r="AB92">
        <f ca="1"/>
        <v>-9.9901645821116769E-2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0</v>
      </c>
      <c r="G93">
        <f ca="1"/>
        <v>0.36</v>
      </c>
      <c r="H93">
        <f ca="1"/>
        <v>0.64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0.76595809974795992</v>
      </c>
      <c r="T93">
        <f ca="1"/>
        <v>-0.15859793276371337</v>
      </c>
      <c r="U93">
        <f ca="1"/>
        <v>-0.16330409027181347</v>
      </c>
      <c r="V93">
        <f ca="1"/>
        <v>-0.13503937871615745</v>
      </c>
      <c r="X93">
        <f t="array" aca="1" ref="X93:AB93" ca="1">MMULT(F93:INDEX(F93:P93,$G$16),TRANSPOSE($R$3:INDEX($R$3:$Y$7,$R$1,$G$16)))</f>
        <v>1</v>
      </c>
      <c r="Y93">
        <f ca="1"/>
        <v>0.76595809974795992</v>
      </c>
      <c r="Z93">
        <f ca="1"/>
        <v>-0.15859793276371337</v>
      </c>
      <c r="AA93">
        <f ca="1"/>
        <v>-0.16330409027181347</v>
      </c>
      <c r="AB93">
        <f ca="1"/>
        <v>-0.13503937871615745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0</v>
      </c>
      <c r="G94">
        <f ca="1"/>
        <v>0.33999999999999986</v>
      </c>
      <c r="H94">
        <f ca="1"/>
        <v>0.66000000000000014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0.73011464955435346</v>
      </c>
      <c r="T94">
        <f ca="1"/>
        <v>-0.19057019248888024</v>
      </c>
      <c r="U94">
        <f ca="1"/>
        <v>-0.21306969197987929</v>
      </c>
      <c r="V94">
        <f ca="1"/>
        <v>-0.17017711161119858</v>
      </c>
      <c r="X94">
        <f t="array" aca="1" ref="X94:AB94" ca="1">MMULT(F94:INDEX(F94:P94,$G$16),TRANSPOSE($R$3:INDEX($R$3:$Y$7,$R$1,$G$16)))</f>
        <v>1</v>
      </c>
      <c r="Y94">
        <f ca="1"/>
        <v>0.73011464955435346</v>
      </c>
      <c r="Z94">
        <f ca="1"/>
        <v>-0.19057019248888024</v>
      </c>
      <c r="AA94">
        <f ca="1"/>
        <v>-0.21306969197987929</v>
      </c>
      <c r="AB94">
        <f ca="1"/>
        <v>-0.17017711161119858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0</v>
      </c>
      <c r="G95">
        <f ca="1"/>
        <v>0.31999999999999995</v>
      </c>
      <c r="H95">
        <f ca="1"/>
        <v>0.68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0.69427119936074733</v>
      </c>
      <c r="T95">
        <f ca="1"/>
        <v>-0.22254245221404667</v>
      </c>
      <c r="U95">
        <f ca="1"/>
        <v>-0.26283529368794467</v>
      </c>
      <c r="V95">
        <f ca="1"/>
        <v>-0.20531484450623921</v>
      </c>
      <c r="X95">
        <f t="array" aca="1" ref="X95:AB95" ca="1">MMULT(F95:INDEX(F95:P95,$G$16),TRANSPOSE($R$3:INDEX($R$3:$Y$7,$R$1,$G$16)))</f>
        <v>1</v>
      </c>
      <c r="Y95">
        <f ca="1"/>
        <v>0.69427119936074733</v>
      </c>
      <c r="Z95">
        <f ca="1"/>
        <v>-0.22254245221404667</v>
      </c>
      <c r="AA95">
        <f ca="1"/>
        <v>-0.26283529368794467</v>
      </c>
      <c r="AB95">
        <f ca="1"/>
        <v>-0.20531484450623921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0</v>
      </c>
      <c r="G96">
        <f ca="1"/>
        <v>0.30000000000000004</v>
      </c>
      <c r="H96">
        <f ca="1"/>
        <v>0.7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0.6584277491671412</v>
      </c>
      <c r="T96">
        <f ca="1"/>
        <v>-0.25451471193921321</v>
      </c>
      <c r="U96">
        <f ca="1"/>
        <v>-0.31260089539600988</v>
      </c>
      <c r="V96">
        <f ca="1"/>
        <v>-0.24045257740127995</v>
      </c>
      <c r="X96">
        <f t="array" aca="1" ref="X96:AB96" ca="1">MMULT(F96:INDEX(F96:P96,$G$16),TRANSPOSE($R$3:INDEX($R$3:$Y$7,$R$1,$G$16)))</f>
        <v>1</v>
      </c>
      <c r="Y96">
        <f ca="1"/>
        <v>0.6584277491671412</v>
      </c>
      <c r="Z96">
        <f ca="1"/>
        <v>-0.25451471193921321</v>
      </c>
      <c r="AA96">
        <f ca="1"/>
        <v>-0.31260089539600988</v>
      </c>
      <c r="AB96">
        <f ca="1"/>
        <v>-0.24045257740127995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0</v>
      </c>
      <c r="G97">
        <f ca="1"/>
        <v>0.27999999999999992</v>
      </c>
      <c r="H97">
        <f ca="1"/>
        <v>0.72000000000000008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0.62258429897353473</v>
      </c>
      <c r="T97">
        <f ca="1"/>
        <v>-0.28648697166438009</v>
      </c>
      <c r="U97">
        <f ca="1"/>
        <v>-0.36236649710407576</v>
      </c>
      <c r="V97">
        <f ca="1"/>
        <v>-0.27559031029632103</v>
      </c>
      <c r="X97">
        <f t="array" aca="1" ref="X97:AB97" ca="1">MMULT(F97:INDEX(F97:P97,$G$16),TRANSPOSE($R$3:INDEX($R$3:$Y$7,$R$1,$G$16)))</f>
        <v>1</v>
      </c>
      <c r="Y97">
        <f ca="1"/>
        <v>0.62258429897353473</v>
      </c>
      <c r="Z97">
        <f ca="1"/>
        <v>-0.28648697166438009</v>
      </c>
      <c r="AA97">
        <f ca="1"/>
        <v>-0.36236649710407576</v>
      </c>
      <c r="AB97">
        <f ca="1"/>
        <v>-0.27559031029632103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0</v>
      </c>
      <c r="G98">
        <f ca="1"/>
        <v>0.26</v>
      </c>
      <c r="H98">
        <f ca="1"/>
        <v>0.74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0.58674084877992849</v>
      </c>
      <c r="T98">
        <f ca="1"/>
        <v>-0.31845923138954657</v>
      </c>
      <c r="U98">
        <f ca="1"/>
        <v>-0.41213209881214108</v>
      </c>
      <c r="V98">
        <f ca="1"/>
        <v>-0.31072804319136166</v>
      </c>
      <c r="X98">
        <f t="array" aca="1" ref="X98:AB98" ca="1">MMULT(F98:INDEX(F98:P98,$G$16),TRANSPOSE($R$3:INDEX($R$3:$Y$7,$R$1,$G$16)))</f>
        <v>1</v>
      </c>
      <c r="Y98">
        <f ca="1"/>
        <v>0.58674084877992849</v>
      </c>
      <c r="Z98">
        <f ca="1"/>
        <v>-0.31845923138954657</v>
      </c>
      <c r="AA98">
        <f ca="1"/>
        <v>-0.41213209881214108</v>
      </c>
      <c r="AB98">
        <f ca="1"/>
        <v>-0.31072804319136166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0</v>
      </c>
      <c r="G99">
        <f ca="1"/>
        <v>0.23999999999999988</v>
      </c>
      <c r="H99">
        <f ca="1"/>
        <v>0.76000000000000012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0.55089739858632203</v>
      </c>
      <c r="T99">
        <f ca="1"/>
        <v>-0.35043149111471339</v>
      </c>
      <c r="U99">
        <f ca="1"/>
        <v>-0.46189770052020696</v>
      </c>
      <c r="V99">
        <f ca="1"/>
        <v>-0.34586577608640273</v>
      </c>
      <c r="X99">
        <f t="array" aca="1" ref="X99:AB99" ca="1">MMULT(F99:INDEX(F99:P99,$G$16),TRANSPOSE($R$3:INDEX($R$3:$Y$7,$R$1,$G$16)))</f>
        <v>1</v>
      </c>
      <c r="Y99">
        <f ca="1"/>
        <v>0.55089739858632203</v>
      </c>
      <c r="Z99">
        <f ca="1"/>
        <v>-0.35043149111471339</v>
      </c>
      <c r="AA99">
        <f ca="1"/>
        <v>-0.46189770052020696</v>
      </c>
      <c r="AB99">
        <f ca="1"/>
        <v>-0.34586577608640273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0</v>
      </c>
      <c r="G100">
        <f ca="1"/>
        <v>0.21999999999999997</v>
      </c>
      <c r="H100">
        <f ca="1"/>
        <v>0.78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0.5150539483927159</v>
      </c>
      <c r="T100">
        <f ca="1"/>
        <v>-0.38240375083987987</v>
      </c>
      <c r="U100">
        <f ca="1"/>
        <v>-0.51166330222827239</v>
      </c>
      <c r="V100">
        <f ca="1"/>
        <v>-0.38100350898144347</v>
      </c>
      <c r="X100">
        <f t="array" aca="1" ref="X100:AB100" ca="1">MMULT(F100:INDEX(F100:P100,$G$16),TRANSPOSE($R$3:INDEX($R$3:$Y$7,$R$1,$G$16)))</f>
        <v>1</v>
      </c>
      <c r="Y100">
        <f ca="1"/>
        <v>0.5150539483927159</v>
      </c>
      <c r="Z100">
        <f ca="1"/>
        <v>-0.38240375083987987</v>
      </c>
      <c r="AA100">
        <f ca="1"/>
        <v>-0.51166330222827239</v>
      </c>
      <c r="AB100">
        <f ca="1"/>
        <v>-0.38100350898144347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0</v>
      </c>
      <c r="G101">
        <f ca="1"/>
        <v>0.19999999999999996</v>
      </c>
      <c r="H101">
        <f ca="1"/>
        <v>0.8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0.4792104981991096</v>
      </c>
      <c r="T101">
        <f ca="1"/>
        <v>-0.41437601056504653</v>
      </c>
      <c r="U101">
        <f ca="1"/>
        <v>-0.56142890393633793</v>
      </c>
      <c r="V101">
        <f ca="1"/>
        <v>-0.41614124187648432</v>
      </c>
      <c r="X101">
        <f t="array" aca="1" ref="X101:AB101" ca="1">MMULT(F101:INDEX(F101:P101,$G$16),TRANSPOSE($R$3:INDEX($R$3:$Y$7,$R$1,$G$16)))</f>
        <v>1</v>
      </c>
      <c r="Y101">
        <f ca="1"/>
        <v>0.4792104981991096</v>
      </c>
      <c r="Z101">
        <f ca="1"/>
        <v>-0.41437601056504653</v>
      </c>
      <c r="AA101">
        <f ca="1"/>
        <v>-0.56142890393633793</v>
      </c>
      <c r="AB101">
        <f ca="1"/>
        <v>-0.41614124187648432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0</v>
      </c>
      <c r="G102">
        <f ca="1"/>
        <v>0.18000000000000005</v>
      </c>
      <c r="H102">
        <f ca="1"/>
        <v>0.82</v>
      </c>
      <c r="I102">
        <f ca="1"/>
        <v>0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0.44336704800550347</v>
      </c>
      <c r="T102">
        <f ca="1"/>
        <v>-0.44634827029021296</v>
      </c>
      <c r="U102">
        <f ca="1"/>
        <v>-0.61119450564440314</v>
      </c>
      <c r="V102">
        <f ca="1"/>
        <v>-0.45127897477152501</v>
      </c>
      <c r="X102">
        <f t="array" aca="1" ref="X102:AB102" ca="1">MMULT(F102:INDEX(F102:P102,$G$16),TRANSPOSE($R$3:INDEX($R$3:$Y$7,$R$1,$G$16)))</f>
        <v>1</v>
      </c>
      <c r="Y102">
        <f ca="1"/>
        <v>0.44336704800550347</v>
      </c>
      <c r="Z102">
        <f ca="1"/>
        <v>-0.44634827029021296</v>
      </c>
      <c r="AA102">
        <f ca="1"/>
        <v>-0.61119450564440314</v>
      </c>
      <c r="AB102">
        <f ca="1"/>
        <v>-0.45127897477152501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0</v>
      </c>
      <c r="G103">
        <f ca="1"/>
        <v>0.15999999999999981</v>
      </c>
      <c r="H103">
        <f ca="1"/>
        <v>0.84000000000000019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0.40752359781189673</v>
      </c>
      <c r="T103">
        <f ca="1"/>
        <v>-0.47832053001538011</v>
      </c>
      <c r="U103">
        <f ca="1"/>
        <v>-0.66096010735246935</v>
      </c>
      <c r="V103">
        <f ca="1"/>
        <v>-0.48641670766656631</v>
      </c>
      <c r="X103">
        <f t="array" aca="1" ref="X103:AB103" ca="1">MMULT(F103:INDEX(F103:P103,$G$16),TRANSPOSE($R$3:INDEX($R$3:$Y$7,$R$1,$G$16)))</f>
        <v>1</v>
      </c>
      <c r="Y103">
        <f ca="1"/>
        <v>0.40752359781189673</v>
      </c>
      <c r="Z103">
        <f ca="1"/>
        <v>-0.47832053001538011</v>
      </c>
      <c r="AA103">
        <f ca="1"/>
        <v>-0.66096010735246935</v>
      </c>
      <c r="AB103">
        <f ca="1"/>
        <v>-0.48641670766656631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0</v>
      </c>
      <c r="G104">
        <f ca="1"/>
        <v>0.1399999999999999</v>
      </c>
      <c r="H104">
        <f ca="1"/>
        <v>0.8600000000000001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0.37168014761829066</v>
      </c>
      <c r="T104">
        <f ca="1"/>
        <v>-0.51029278974054648</v>
      </c>
      <c r="U104">
        <f ca="1"/>
        <v>-0.71072570906053467</v>
      </c>
      <c r="V104">
        <f ca="1"/>
        <v>-0.52155444056160694</v>
      </c>
      <c r="X104">
        <f t="array" aca="1" ref="X104:AB104" ca="1">MMULT(F104:INDEX(F104:P104,$G$16),TRANSPOSE($R$3:INDEX($R$3:$Y$7,$R$1,$G$16)))</f>
        <v>1</v>
      </c>
      <c r="Y104">
        <f ca="1"/>
        <v>0.37168014761829066</v>
      </c>
      <c r="Z104">
        <f ca="1"/>
        <v>-0.51029278974054648</v>
      </c>
      <c r="AA104">
        <f ca="1"/>
        <v>-0.71072570906053467</v>
      </c>
      <c r="AB104">
        <f ca="1"/>
        <v>-0.52155444056160694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0</v>
      </c>
      <c r="G105">
        <f ca="1"/>
        <v>0.11999999999999988</v>
      </c>
      <c r="H105">
        <f ca="1"/>
        <v>0.88000000000000012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0.33583669742468431</v>
      </c>
      <c r="T105">
        <f ca="1"/>
        <v>-0.54226504946571319</v>
      </c>
      <c r="U105">
        <f ca="1"/>
        <v>-0.76049131076860021</v>
      </c>
      <c r="V105">
        <f ca="1"/>
        <v>-0.5566921734566479</v>
      </c>
      <c r="X105">
        <f t="array" aca="1" ref="X105:AB105" ca="1">MMULT(F105:INDEX(F105:P105,$G$16),TRANSPOSE($R$3:INDEX($R$3:$Y$7,$R$1,$G$16)))</f>
        <v>1</v>
      </c>
      <c r="Y105">
        <f ca="1"/>
        <v>0.33583669742468431</v>
      </c>
      <c r="Z105">
        <f ca="1"/>
        <v>-0.54226504946571319</v>
      </c>
      <c r="AA105">
        <f ca="1"/>
        <v>-0.76049131076860021</v>
      </c>
      <c r="AB105">
        <f ca="1"/>
        <v>-0.5566921734566479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0</v>
      </c>
      <c r="G106">
        <f ca="1"/>
        <v>9.9999999999999978E-2</v>
      </c>
      <c r="H106">
        <f ca="1"/>
        <v>0.9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0.29999324723107818</v>
      </c>
      <c r="T106">
        <f ca="1"/>
        <v>-0.57423730919087979</v>
      </c>
      <c r="U106">
        <f ca="1"/>
        <v>-0.81025691247666565</v>
      </c>
      <c r="V106">
        <f ca="1"/>
        <v>-0.59182990635168853</v>
      </c>
      <c r="X106">
        <f t="array" aca="1" ref="X106:AB106" ca="1">MMULT(F106:INDEX(F106:P106,$G$16),TRANSPOSE($R$3:INDEX($R$3:$Y$7,$R$1,$G$16)))</f>
        <v>1</v>
      </c>
      <c r="Y106">
        <f ca="1"/>
        <v>0.29999324723107818</v>
      </c>
      <c r="Z106">
        <f ca="1"/>
        <v>-0.57423730919087979</v>
      </c>
      <c r="AA106">
        <f ca="1"/>
        <v>-0.81025691247666565</v>
      </c>
      <c r="AB106">
        <f ca="1"/>
        <v>-0.59182990635168853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0</v>
      </c>
      <c r="G107">
        <f ca="1"/>
        <v>8.0000000000000071E-2</v>
      </c>
      <c r="H107">
        <f ca="1"/>
        <v>0.91999999999999993</v>
      </c>
      <c r="I107">
        <f ca="1"/>
        <v>0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0.26414979703747204</v>
      </c>
      <c r="T107">
        <f ca="1"/>
        <v>-0.60620956891604627</v>
      </c>
      <c r="U107">
        <f ca="1"/>
        <v>-0.86002251418473097</v>
      </c>
      <c r="V107">
        <f ca="1"/>
        <v>-0.62696763924672927</v>
      </c>
      <c r="X107">
        <f t="array" aca="1" ref="X107:AB107" ca="1">MMULT(F107:INDEX(F107:P107,$G$16),TRANSPOSE($R$3:INDEX($R$3:$Y$7,$R$1,$G$16)))</f>
        <v>1</v>
      </c>
      <c r="Y107">
        <f ca="1"/>
        <v>0.26414979703747204</v>
      </c>
      <c r="Z107">
        <f ca="1"/>
        <v>-0.60620956891604627</v>
      </c>
      <c r="AA107">
        <f ca="1"/>
        <v>-0.86002251418473097</v>
      </c>
      <c r="AB107">
        <f ca="1"/>
        <v>-0.62696763924672927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0</v>
      </c>
      <c r="G108">
        <f ca="1"/>
        <v>5.9999999999999831E-2</v>
      </c>
      <c r="H108">
        <f ca="1"/>
        <v>0.94000000000000017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0.22830634684386536</v>
      </c>
      <c r="T108">
        <f ca="1"/>
        <v>-0.6381818286412132</v>
      </c>
      <c r="U108">
        <f ca="1"/>
        <v>-0.90978811589279707</v>
      </c>
      <c r="V108">
        <f ca="1"/>
        <v>-0.66210537214177057</v>
      </c>
      <c r="X108">
        <f t="array" aca="1" ref="X108:AB108" ca="1">MMULT(F108:INDEX(F108:P108,$G$16),TRANSPOSE($R$3:INDEX($R$3:$Y$7,$R$1,$G$16)))</f>
        <v>1</v>
      </c>
      <c r="Y108">
        <f ca="1"/>
        <v>0.22830634684386536</v>
      </c>
      <c r="Z108">
        <f ca="1"/>
        <v>-0.6381818286412132</v>
      </c>
      <c r="AA108">
        <f ca="1"/>
        <v>-0.90978811589279707</v>
      </c>
      <c r="AB108">
        <f ca="1"/>
        <v>-0.66210537214177057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0</v>
      </c>
      <c r="G109">
        <f ca="1"/>
        <v>3.9999999999999813E-2</v>
      </c>
      <c r="H109">
        <f ca="1"/>
        <v>0.96000000000000019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0.19246289665025906</v>
      </c>
      <c r="T109">
        <f ca="1"/>
        <v>-0.67015408836637991</v>
      </c>
      <c r="U109">
        <f ca="1"/>
        <v>-0.95955371760086261</v>
      </c>
      <c r="V109">
        <f ca="1"/>
        <v>-0.69724310503681142</v>
      </c>
      <c r="X109">
        <f t="array" aca="1" ref="X109:AB109" ca="1">MMULT(F109:INDEX(F109:P109,$G$16),TRANSPOSE($R$3:INDEX($R$3:$Y$7,$R$1,$G$16)))</f>
        <v>1</v>
      </c>
      <c r="Y109">
        <f ca="1"/>
        <v>0.19246289665025906</v>
      </c>
      <c r="Z109">
        <f ca="1"/>
        <v>-0.67015408836637991</v>
      </c>
      <c r="AA109">
        <f ca="1"/>
        <v>-0.95955371760086261</v>
      </c>
      <c r="AB109">
        <f ca="1"/>
        <v>-0.69724310503681142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0</v>
      </c>
      <c r="G110">
        <f ca="1"/>
        <v>1.9999999999999907E-2</v>
      </c>
      <c r="H110">
        <f ca="1"/>
        <v>0.98000000000000009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0.15661944645665293</v>
      </c>
      <c r="T110">
        <f ca="1"/>
        <v>-0.70212634809154639</v>
      </c>
      <c r="U110">
        <f ca="1"/>
        <v>-1.009319319308928</v>
      </c>
      <c r="V110">
        <f ca="1"/>
        <v>-0.73238083793185205</v>
      </c>
      <c r="X110">
        <f t="array" aca="1" ref="X110:AB110" ca="1">MMULT(F110:INDEX(F110:P110,$G$16),TRANSPOSE($R$3:INDEX($R$3:$Y$7,$R$1,$G$16)))</f>
        <v>1</v>
      </c>
      <c r="Y110">
        <f ca="1"/>
        <v>0.15661944645665293</v>
      </c>
      <c r="Z110">
        <f ca="1"/>
        <v>-0.70212634809154639</v>
      </c>
      <c r="AA110">
        <f ca="1"/>
        <v>-1.009319319308928</v>
      </c>
      <c r="AB110">
        <f ca="1"/>
        <v>-0.73238083793185205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0</v>
      </c>
      <c r="G111">
        <f ca="1"/>
        <v>0</v>
      </c>
      <c r="H111">
        <f ca="1"/>
        <v>1</v>
      </c>
      <c r="I111">
        <f ca="1"/>
        <v>0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0.1207759962630468</v>
      </c>
      <c r="T111">
        <f ca="1"/>
        <v>-0.73409860781671288</v>
      </c>
      <c r="U111">
        <f ca="1"/>
        <v>-1.0590849210169933</v>
      </c>
      <c r="V111">
        <f ca="1"/>
        <v>-0.76751857082689279</v>
      </c>
      <c r="X111">
        <f t="array" aca="1" ref="X111:AB111" ca="1">MMULT(F111:INDEX(F111:P111,$G$16),TRANSPOSE($R$3:INDEX($R$3:$Y$7,$R$1,$G$16)))</f>
        <v>1</v>
      </c>
      <c r="Y111">
        <f ca="1"/>
        <v>0.1207759962630468</v>
      </c>
      <c r="Z111">
        <f ca="1"/>
        <v>-0.73409860781671288</v>
      </c>
      <c r="AA111">
        <f ca="1"/>
        <v>-1.0590849210169933</v>
      </c>
      <c r="AB111">
        <f ca="1"/>
        <v>-0.76751857082689279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0</v>
      </c>
      <c r="G112">
        <f ca="1"/>
        <v>0</v>
      </c>
      <c r="H112">
        <f ca="1"/>
        <v>0.98000000000000009</v>
      </c>
      <c r="I112">
        <f ca="1"/>
        <v>1.9999999999999928E-2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0.11611352000144243</v>
      </c>
      <c r="T112">
        <f ca="1"/>
        <v>-0.7197239246129632</v>
      </c>
      <c r="U112">
        <f ca="1"/>
        <v>-1.0283539774943504</v>
      </c>
      <c r="V112">
        <f ca="1"/>
        <v>-0.72134867054448693</v>
      </c>
      <c r="X112">
        <f t="array" aca="1" ref="X112:AB112" ca="1">MMULT(F112:INDEX(F112:P112,$G$16),TRANSPOSE($R$3:INDEX($R$3:$Y$7,$R$1,$G$16)))</f>
        <v>1</v>
      </c>
      <c r="Y112">
        <f ca="1"/>
        <v>0.11611352000144243</v>
      </c>
      <c r="Z112">
        <f ca="1"/>
        <v>-0.7197239246129632</v>
      </c>
      <c r="AA112">
        <f ca="1"/>
        <v>-1.0283539774943504</v>
      </c>
      <c r="AB112">
        <f ca="1"/>
        <v>-0.72134867054448693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0</v>
      </c>
      <c r="G113">
        <f ca="1"/>
        <v>0</v>
      </c>
      <c r="H113">
        <f ca="1"/>
        <v>0.95999999999999974</v>
      </c>
      <c r="I113">
        <f ca="1"/>
        <v>4.0000000000000216E-2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0.11145104373983797</v>
      </c>
      <c r="T113">
        <f ca="1"/>
        <v>-0.70534924140921307</v>
      </c>
      <c r="U113">
        <f ca="1"/>
        <v>-0.9976230339717066</v>
      </c>
      <c r="V113">
        <f ca="1"/>
        <v>-0.67517877026208029</v>
      </c>
      <c r="X113">
        <f t="array" aca="1" ref="X113:AB113" ca="1">MMULT(F113:INDEX(F113:P113,$G$16),TRANSPOSE($R$3:INDEX($R$3:$Y$7,$R$1,$G$16)))</f>
        <v>1</v>
      </c>
      <c r="Y113">
        <f ca="1"/>
        <v>0.11145104373983797</v>
      </c>
      <c r="Z113">
        <f ca="1"/>
        <v>-0.70534924140921307</v>
      </c>
      <c r="AA113">
        <f ca="1"/>
        <v>-0.9976230339717066</v>
      </c>
      <c r="AB113">
        <f ca="1"/>
        <v>-0.67517877026208029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0</v>
      </c>
      <c r="G114">
        <f ca="1"/>
        <v>0</v>
      </c>
      <c r="H114">
        <f ca="1"/>
        <v>0.93999999999999984</v>
      </c>
      <c r="I114">
        <f ca="1"/>
        <v>6.0000000000000143E-2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0.10678856747823359</v>
      </c>
      <c r="T114">
        <f ca="1"/>
        <v>-0.69097455820546339</v>
      </c>
      <c r="U114">
        <f ca="1"/>
        <v>-0.96689209044906355</v>
      </c>
      <c r="V114">
        <f ca="1"/>
        <v>-0.62900886997967453</v>
      </c>
      <c r="X114">
        <f t="array" aca="1" ref="X114:AB114" ca="1">MMULT(F114:INDEX(F114:P114,$G$16),TRANSPOSE($R$3:INDEX($R$3:$Y$7,$R$1,$G$16)))</f>
        <v>1</v>
      </c>
      <c r="Y114">
        <f ca="1"/>
        <v>0.10678856747823359</v>
      </c>
      <c r="Z114">
        <f ca="1"/>
        <v>-0.69097455820546339</v>
      </c>
      <c r="AA114">
        <f ca="1"/>
        <v>-0.96689209044906355</v>
      </c>
      <c r="AB114">
        <f ca="1"/>
        <v>-0.62900886997967453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0</v>
      </c>
      <c r="G115">
        <f ca="1"/>
        <v>0</v>
      </c>
      <c r="H115">
        <f ca="1"/>
        <v>0.91999999999999993</v>
      </c>
      <c r="I115">
        <f ca="1"/>
        <v>8.0000000000000071E-2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0.10212609121662922</v>
      </c>
      <c r="T115">
        <f ca="1"/>
        <v>-0.6765998750017137</v>
      </c>
      <c r="U115">
        <f ca="1"/>
        <v>-0.93616114692642061</v>
      </c>
      <c r="V115">
        <f ca="1"/>
        <v>-0.58283896969726878</v>
      </c>
      <c r="X115">
        <f t="array" aca="1" ref="X115:AB115" ca="1">MMULT(F115:INDEX(F115:P115,$G$16),TRANSPOSE($R$3:INDEX($R$3:$Y$7,$R$1,$G$16)))</f>
        <v>1</v>
      </c>
      <c r="Y115">
        <f ca="1"/>
        <v>0.10212609121662922</v>
      </c>
      <c r="Z115">
        <f ca="1"/>
        <v>-0.6765998750017137</v>
      </c>
      <c r="AA115">
        <f ca="1"/>
        <v>-0.93616114692642061</v>
      </c>
      <c r="AB115">
        <f ca="1"/>
        <v>-0.58283896969726878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0</v>
      </c>
      <c r="G116">
        <f ca="1"/>
        <v>0</v>
      </c>
      <c r="H116">
        <f ca="1"/>
        <v>0.9</v>
      </c>
      <c r="I116">
        <f ca="1"/>
        <v>0.1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9.7463614955024841E-2</v>
      </c>
      <c r="T116">
        <f ca="1"/>
        <v>-0.66222519179796402</v>
      </c>
      <c r="U116">
        <f ca="1"/>
        <v>-0.90543020340377756</v>
      </c>
      <c r="V116">
        <f ca="1"/>
        <v>-0.53666906941486292</v>
      </c>
      <c r="X116">
        <f t="array" aca="1" ref="X116:AB116" ca="1">MMULT(F116:INDEX(F116:P116,$G$16),TRANSPOSE($R$3:INDEX($R$3:$Y$7,$R$1,$G$16)))</f>
        <v>1</v>
      </c>
      <c r="Y116">
        <f ca="1"/>
        <v>9.7463614955024841E-2</v>
      </c>
      <c r="Z116">
        <f ca="1"/>
        <v>-0.66222519179796402</v>
      </c>
      <c r="AA116">
        <f ca="1"/>
        <v>-0.90543020340377756</v>
      </c>
      <c r="AB116">
        <f ca="1"/>
        <v>-0.53666906941486292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0</v>
      </c>
      <c r="G117">
        <f ca="1"/>
        <v>0</v>
      </c>
      <c r="H117">
        <f ca="1"/>
        <v>0.87999999999999967</v>
      </c>
      <c r="I117">
        <f ca="1"/>
        <v>0.12000000000000029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9.2801138693420382E-2</v>
      </c>
      <c r="T117">
        <f ca="1"/>
        <v>-0.64785050859421389</v>
      </c>
      <c r="U117">
        <f ca="1"/>
        <v>-0.87469925988113395</v>
      </c>
      <c r="V117">
        <f ca="1"/>
        <v>-0.49049916913245628</v>
      </c>
      <c r="X117">
        <f t="array" aca="1" ref="X117:AB117" ca="1">MMULT(F117:INDEX(F117:P117,$G$16),TRANSPOSE($R$3:INDEX($R$3:$Y$7,$R$1,$G$16)))</f>
        <v>1</v>
      </c>
      <c r="Y117">
        <f ca="1"/>
        <v>9.2801138693420382E-2</v>
      </c>
      <c r="Z117">
        <f ca="1"/>
        <v>-0.64785050859421389</v>
      </c>
      <c r="AA117">
        <f ca="1"/>
        <v>-0.87469925988113395</v>
      </c>
      <c r="AB117">
        <f ca="1"/>
        <v>-0.49049916913245628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0</v>
      </c>
      <c r="G118">
        <f ca="1"/>
        <v>0</v>
      </c>
      <c r="H118">
        <f ca="1"/>
        <v>0.85999999999999976</v>
      </c>
      <c r="I118">
        <f ca="1"/>
        <v>0.14000000000000021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8.8138662431816006E-2</v>
      </c>
      <c r="T118">
        <f ca="1"/>
        <v>-0.63347582539046421</v>
      </c>
      <c r="U118">
        <f ca="1"/>
        <v>-0.8439683163584909</v>
      </c>
      <c r="V118">
        <f ca="1"/>
        <v>-0.44432926885005042</v>
      </c>
      <c r="X118">
        <f t="array" aca="1" ref="X118:AB118" ca="1">MMULT(F118:INDEX(F118:P118,$G$16),TRANSPOSE($R$3:INDEX($R$3:$Y$7,$R$1,$G$16)))</f>
        <v>1</v>
      </c>
      <c r="Y118">
        <f ca="1"/>
        <v>8.8138662431816006E-2</v>
      </c>
      <c r="Z118">
        <f ca="1"/>
        <v>-0.63347582539046421</v>
      </c>
      <c r="AA118">
        <f ca="1"/>
        <v>-0.8439683163584909</v>
      </c>
      <c r="AB118">
        <f ca="1"/>
        <v>-0.44432926885005042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0</v>
      </c>
      <c r="G119">
        <f ca="1"/>
        <v>0</v>
      </c>
      <c r="H119">
        <f ca="1"/>
        <v>0.83999999999999986</v>
      </c>
      <c r="I119">
        <f ca="1"/>
        <v>0.16000000000000014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8.347618617021163E-2</v>
      </c>
      <c r="T119">
        <f ca="1"/>
        <v>-0.61910114218671453</v>
      </c>
      <c r="U119">
        <f ca="1"/>
        <v>-0.81323737283584785</v>
      </c>
      <c r="V119">
        <f ca="1"/>
        <v>-0.39815936856764456</v>
      </c>
      <c r="X119">
        <f t="array" aca="1" ref="X119:AB119" ca="1">MMULT(F119:INDEX(F119:P119,$G$16),TRANSPOSE($R$3:INDEX($R$3:$Y$7,$R$1,$G$16)))</f>
        <v>1</v>
      </c>
      <c r="Y119">
        <f ca="1"/>
        <v>8.347618617021163E-2</v>
      </c>
      <c r="Z119">
        <f ca="1"/>
        <v>-0.61910114218671453</v>
      </c>
      <c r="AA119">
        <f ca="1"/>
        <v>-0.81323737283584785</v>
      </c>
      <c r="AB119">
        <f ca="1"/>
        <v>-0.39815936856764456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0</v>
      </c>
      <c r="G120">
        <f ca="1"/>
        <v>0</v>
      </c>
      <c r="H120">
        <f ca="1"/>
        <v>0.82</v>
      </c>
      <c r="I120">
        <f ca="1"/>
        <v>0.18000000000000008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7.8813709908607268E-2</v>
      </c>
      <c r="T120">
        <f ca="1"/>
        <v>-0.60472645898296473</v>
      </c>
      <c r="U120">
        <f ca="1"/>
        <v>-0.7825064293132048</v>
      </c>
      <c r="V120">
        <f ca="1"/>
        <v>-0.35198946828523886</v>
      </c>
      <c r="X120">
        <f t="array" aca="1" ref="X120:AB120" ca="1">MMULT(F120:INDEX(F120:P120,$G$16),TRANSPOSE($R$3:INDEX($R$3:$Y$7,$R$1,$G$16)))</f>
        <v>1</v>
      </c>
      <c r="Y120">
        <f ca="1"/>
        <v>7.8813709908607268E-2</v>
      </c>
      <c r="Z120">
        <f ca="1"/>
        <v>-0.60472645898296473</v>
      </c>
      <c r="AA120">
        <f ca="1"/>
        <v>-0.7825064293132048</v>
      </c>
      <c r="AB120">
        <f ca="1"/>
        <v>-0.35198946828523886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G121">
        <f ca="1"/>
        <v>0</v>
      </c>
      <c r="H121">
        <f ca="1"/>
        <v>0.8</v>
      </c>
      <c r="I121">
        <f ca="1"/>
        <v>0.2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7.4151233647002893E-2</v>
      </c>
      <c r="T121">
        <f ca="1"/>
        <v>-0.59035177577921505</v>
      </c>
      <c r="U121">
        <f ca="1"/>
        <v>-0.75177548579056186</v>
      </c>
      <c r="V121">
        <f ca="1"/>
        <v>-0.305819568002833</v>
      </c>
      <c r="X121">
        <f t="array" aca="1" ref="X121:AB121" ca="1">MMULT(F121:INDEX(F121:P121,$G$16),TRANSPOSE($R$3:INDEX($R$3:$Y$7,$R$1,$G$16)))</f>
        <v>1</v>
      </c>
      <c r="Y121">
        <f ca="1"/>
        <v>7.4151233647002893E-2</v>
      </c>
      <c r="Z121">
        <f ca="1"/>
        <v>-0.59035177577921505</v>
      </c>
      <c r="AA121">
        <f ca="1"/>
        <v>-0.75177548579056186</v>
      </c>
      <c r="AB121">
        <f ca="1"/>
        <v>-0.305819568002833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</v>
      </c>
      <c r="G122">
        <f ca="1"/>
        <v>0</v>
      </c>
      <c r="H122">
        <f ca="1"/>
        <v>0.77999999999999969</v>
      </c>
      <c r="I122">
        <f ca="1"/>
        <v>0.22000000000000028</v>
      </c>
      <c r="J122">
        <f ca="1"/>
        <v>0</v>
      </c>
      <c r="K122">
        <f ca="1"/>
        <v>0</v>
      </c>
      <c r="L122">
        <f ca="1"/>
        <v>0</v>
      </c>
      <c r="R122">
        <f ca="1"/>
        <v>1</v>
      </c>
      <c r="S122">
        <f ca="1"/>
        <v>6.948875738539842E-2</v>
      </c>
      <c r="T122">
        <f ca="1"/>
        <v>-0.57597709257546503</v>
      </c>
      <c r="U122">
        <f ca="1"/>
        <v>-0.72104454226791825</v>
      </c>
      <c r="V122">
        <f ca="1"/>
        <v>-0.25964966772042641</v>
      </c>
      <c r="X122">
        <f t="array" aca="1" ref="X122:AB122" ca="1">MMULT(F122:INDEX(F122:P122,$G$16),TRANSPOSE($R$3:INDEX($R$3:$Y$7,$R$1,$G$16)))</f>
        <v>1</v>
      </c>
      <c r="Y122">
        <f ca="1"/>
        <v>6.948875738539842E-2</v>
      </c>
      <c r="Z122">
        <f ca="1"/>
        <v>-0.57597709257546503</v>
      </c>
      <c r="AA122">
        <f ca="1"/>
        <v>-0.72104454226791825</v>
      </c>
      <c r="AB122">
        <f ca="1"/>
        <v>-0.25964966772042641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</v>
      </c>
      <c r="G123">
        <f ca="1"/>
        <v>0</v>
      </c>
      <c r="H123">
        <f ca="1"/>
        <v>0.75999999999999979</v>
      </c>
      <c r="I123">
        <f ca="1"/>
        <v>0.24000000000000021</v>
      </c>
      <c r="J123">
        <f ca="1"/>
        <v>0</v>
      </c>
      <c r="K123">
        <f ca="1"/>
        <v>0</v>
      </c>
      <c r="L123">
        <f ca="1"/>
        <v>0</v>
      </c>
      <c r="R123">
        <f ca="1"/>
        <v>1</v>
      </c>
      <c r="S123">
        <f ca="1"/>
        <v>6.4826281123794044E-2</v>
      </c>
      <c r="T123">
        <f ca="1"/>
        <v>-0.56160240937171546</v>
      </c>
      <c r="U123">
        <f ca="1"/>
        <v>-0.6903135987452752</v>
      </c>
      <c r="V123">
        <f ca="1"/>
        <v>-0.21347976743802055</v>
      </c>
      <c r="X123">
        <f t="array" aca="1" ref="X123:AB123" ca="1">MMULT(F123:INDEX(F123:P123,$G$16),TRANSPOSE($R$3:INDEX($R$3:$Y$7,$R$1,$G$16)))</f>
        <v>1</v>
      </c>
      <c r="Y123">
        <f ca="1"/>
        <v>6.4826281123794044E-2</v>
      </c>
      <c r="Z123">
        <f ca="1"/>
        <v>-0.56160240937171546</v>
      </c>
      <c r="AA123">
        <f ca="1"/>
        <v>-0.6903135987452752</v>
      </c>
      <c r="AB123">
        <f ca="1"/>
        <v>-0.21347976743802055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</v>
      </c>
      <c r="G124">
        <f ca="1"/>
        <v>0</v>
      </c>
      <c r="H124">
        <f ca="1"/>
        <v>0.73999999999999988</v>
      </c>
      <c r="I124">
        <f ca="1"/>
        <v>0.26000000000000012</v>
      </c>
      <c r="J124">
        <f ca="1"/>
        <v>0</v>
      </c>
      <c r="K124">
        <f ca="1"/>
        <v>0</v>
      </c>
      <c r="L124">
        <f ca="1"/>
        <v>0</v>
      </c>
      <c r="R124">
        <f ca="1"/>
        <v>1</v>
      </c>
      <c r="S124">
        <f ca="1"/>
        <v>6.0163804862189696E-2</v>
      </c>
      <c r="T124">
        <f ca="1"/>
        <v>-0.54722772616796567</v>
      </c>
      <c r="U124">
        <f ca="1"/>
        <v>-0.65958265522263215</v>
      </c>
      <c r="V124">
        <f ca="1"/>
        <v>-0.16730986715561486</v>
      </c>
      <c r="X124">
        <f t="array" aca="1" ref="X124:AB124" ca="1">MMULT(F124:INDEX(F124:P124,$G$16),TRANSPOSE($R$3:INDEX($R$3:$Y$7,$R$1,$G$16)))</f>
        <v>1</v>
      </c>
      <c r="Y124">
        <f ca="1"/>
        <v>6.0163804862189696E-2</v>
      </c>
      <c r="Z124">
        <f ca="1"/>
        <v>-0.54722772616796567</v>
      </c>
      <c r="AA124">
        <f ca="1"/>
        <v>-0.65958265522263215</v>
      </c>
      <c r="AB124">
        <f ca="1"/>
        <v>-0.16730986715561486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</v>
      </c>
      <c r="G125">
        <f ca="1"/>
        <v>0</v>
      </c>
      <c r="H125">
        <f ca="1"/>
        <v>0.72</v>
      </c>
      <c r="I125">
        <f ca="1"/>
        <v>0.28000000000000008</v>
      </c>
      <c r="J125">
        <f ca="1"/>
        <v>0</v>
      </c>
      <c r="K125">
        <f ca="1"/>
        <v>0</v>
      </c>
      <c r="L125">
        <f ca="1"/>
        <v>0</v>
      </c>
      <c r="R125">
        <f ca="1"/>
        <v>1</v>
      </c>
      <c r="S125">
        <f ca="1"/>
        <v>5.5501328600585313E-2</v>
      </c>
      <c r="T125">
        <f ca="1"/>
        <v>-0.53285304296421598</v>
      </c>
      <c r="U125">
        <f ca="1"/>
        <v>-0.6288517116999891</v>
      </c>
      <c r="V125">
        <f ca="1"/>
        <v>-0.12113996687320894</v>
      </c>
      <c r="X125">
        <f t="array" aca="1" ref="X125:AB125" ca="1">MMULT(F125:INDEX(F125:P125,$G$16),TRANSPOSE($R$3:INDEX($R$3:$Y$7,$R$1,$G$16)))</f>
        <v>1</v>
      </c>
      <c r="Y125">
        <f ca="1"/>
        <v>5.5501328600585313E-2</v>
      </c>
      <c r="Z125">
        <f ca="1"/>
        <v>-0.53285304296421598</v>
      </c>
      <c r="AA125">
        <f ca="1"/>
        <v>-0.6288517116999891</v>
      </c>
      <c r="AB125">
        <f ca="1"/>
        <v>-0.12113996687320894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</v>
      </c>
      <c r="G126">
        <f ca="1"/>
        <v>0</v>
      </c>
      <c r="H126">
        <f ca="1"/>
        <v>0.7</v>
      </c>
      <c r="I126">
        <f ca="1"/>
        <v>0.3</v>
      </c>
      <c r="J126">
        <f ca="1"/>
        <v>0</v>
      </c>
      <c r="K126">
        <f ca="1"/>
        <v>0</v>
      </c>
      <c r="L126">
        <f ca="1"/>
        <v>0</v>
      </c>
      <c r="R126">
        <f ca="1"/>
        <v>1</v>
      </c>
      <c r="S126">
        <f ca="1"/>
        <v>5.0838852338980924E-2</v>
      </c>
      <c r="T126">
        <f ca="1"/>
        <v>-0.51847835976046619</v>
      </c>
      <c r="U126">
        <f ca="1"/>
        <v>-0.59812076817734594</v>
      </c>
      <c r="V126">
        <f ca="1"/>
        <v>-7.4970066590803131E-2</v>
      </c>
      <c r="X126">
        <f t="array" aca="1" ref="X126:AB126" ca="1">MMULT(F126:INDEX(F126:P126,$G$16),TRANSPOSE($R$3:INDEX($R$3:$Y$7,$R$1,$G$16)))</f>
        <v>1</v>
      </c>
      <c r="Y126">
        <f ca="1"/>
        <v>5.0838852338980924E-2</v>
      </c>
      <c r="Z126">
        <f ca="1"/>
        <v>-0.51847835976046619</v>
      </c>
      <c r="AA126">
        <f ca="1"/>
        <v>-0.59812076817734594</v>
      </c>
      <c r="AB126">
        <f ca="1"/>
        <v>-7.4970066590803131E-2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</v>
      </c>
      <c r="G127">
        <f ca="1"/>
        <v>0</v>
      </c>
      <c r="H127">
        <f ca="1"/>
        <v>0.67999999999999972</v>
      </c>
      <c r="I127">
        <f ca="1"/>
        <v>0.32000000000000028</v>
      </c>
      <c r="J127">
        <f ca="1"/>
        <v>0</v>
      </c>
      <c r="K127">
        <f ca="1"/>
        <v>0</v>
      </c>
      <c r="L127">
        <f ca="1"/>
        <v>0</v>
      </c>
      <c r="R127">
        <f ca="1"/>
        <v>1</v>
      </c>
      <c r="S127">
        <f ca="1"/>
        <v>4.6176376077376478E-2</v>
      </c>
      <c r="T127">
        <f ca="1"/>
        <v>-0.50410367655671617</v>
      </c>
      <c r="U127">
        <f ca="1"/>
        <v>-0.56738982465470245</v>
      </c>
      <c r="V127">
        <f ca="1"/>
        <v>-2.8800166308396491E-2</v>
      </c>
      <c r="X127">
        <f t="array" aca="1" ref="X127:AB127" ca="1">MMULT(F127:INDEX(F127:P127,$G$16),TRANSPOSE($R$3:INDEX($R$3:$Y$7,$R$1,$G$16)))</f>
        <v>1</v>
      </c>
      <c r="Y127">
        <f ca="1"/>
        <v>4.6176376077376478E-2</v>
      </c>
      <c r="Z127">
        <f ca="1"/>
        <v>-0.50410367655671617</v>
      </c>
      <c r="AA127">
        <f ca="1"/>
        <v>-0.56738982465470245</v>
      </c>
      <c r="AB127">
        <f ca="1"/>
        <v>-2.8800166308396491E-2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</v>
      </c>
      <c r="G128">
        <f ca="1"/>
        <v>0</v>
      </c>
      <c r="H128">
        <f ca="1"/>
        <v>0.65999999999999981</v>
      </c>
      <c r="I128">
        <f ca="1"/>
        <v>0.34000000000000019</v>
      </c>
      <c r="J128">
        <f ca="1"/>
        <v>0</v>
      </c>
      <c r="K128">
        <f ca="1"/>
        <v>0</v>
      </c>
      <c r="L128">
        <f ca="1"/>
        <v>0</v>
      </c>
      <c r="R128">
        <f ca="1"/>
        <v>1</v>
      </c>
      <c r="S128">
        <f ca="1"/>
        <v>4.151389981577211E-2</v>
      </c>
      <c r="T128">
        <f ca="1"/>
        <v>-0.48972899335296644</v>
      </c>
      <c r="U128">
        <f ca="1"/>
        <v>-0.53665888113205951</v>
      </c>
      <c r="V128">
        <f ca="1"/>
        <v>1.7369733974009316E-2</v>
      </c>
      <c r="X128">
        <f t="array" aca="1" ref="X128:AB128" ca="1">MMULT(F128:INDEX(F128:P128,$G$16),TRANSPOSE($R$3:INDEX($R$3:$Y$7,$R$1,$G$16)))</f>
        <v>1</v>
      </c>
      <c r="Y128">
        <f ca="1"/>
        <v>4.151389981577211E-2</v>
      </c>
      <c r="Z128">
        <f ca="1"/>
        <v>-0.48972899335296644</v>
      </c>
      <c r="AA128">
        <f ca="1"/>
        <v>-0.53665888113205951</v>
      </c>
      <c r="AB128">
        <f ca="1"/>
        <v>1.7369733974009316E-2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</v>
      </c>
      <c r="G129">
        <f ca="1"/>
        <v>0</v>
      </c>
      <c r="H129">
        <f ca="1"/>
        <v>0.6399999999999999</v>
      </c>
      <c r="I129">
        <f ca="1"/>
        <v>0.36000000000000015</v>
      </c>
      <c r="J129">
        <f ca="1"/>
        <v>0</v>
      </c>
      <c r="K129">
        <f ca="1"/>
        <v>0</v>
      </c>
      <c r="L129">
        <f ca="1"/>
        <v>0</v>
      </c>
      <c r="R129">
        <f ca="1"/>
        <v>1</v>
      </c>
      <c r="S129">
        <f ca="1"/>
        <v>3.6851423554167727E-2</v>
      </c>
      <c r="T129">
        <f ca="1"/>
        <v>-0.47535431014921675</v>
      </c>
      <c r="U129">
        <f ca="1"/>
        <v>-0.50592793760941646</v>
      </c>
      <c r="V129">
        <f ca="1"/>
        <v>6.3539634256415123E-2</v>
      </c>
      <c r="X129">
        <f t="array" aca="1" ref="X129:AB129" ca="1">MMULT(F129:INDEX(F129:P129,$G$16),TRANSPOSE($R$3:INDEX($R$3:$Y$7,$R$1,$G$16)))</f>
        <v>1</v>
      </c>
      <c r="Y129">
        <f ca="1"/>
        <v>3.6851423554167727E-2</v>
      </c>
      <c r="Z129">
        <f ca="1"/>
        <v>-0.47535431014921675</v>
      </c>
      <c r="AA129">
        <f ca="1"/>
        <v>-0.50592793760941646</v>
      </c>
      <c r="AB129">
        <f ca="1"/>
        <v>6.3539634256415123E-2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</v>
      </c>
      <c r="G130">
        <f ca="1"/>
        <v>0</v>
      </c>
      <c r="H130">
        <f ca="1"/>
        <v>0.61999999999999988</v>
      </c>
      <c r="I130">
        <f ca="1"/>
        <v>0.38000000000000006</v>
      </c>
      <c r="J130">
        <f ca="1"/>
        <v>0</v>
      </c>
      <c r="K130">
        <f ca="1"/>
        <v>0</v>
      </c>
      <c r="L130">
        <f ca="1"/>
        <v>0</v>
      </c>
      <c r="R130">
        <f ca="1"/>
        <v>1</v>
      </c>
      <c r="S130">
        <f ca="1"/>
        <v>3.2188947292563344E-2</v>
      </c>
      <c r="T130">
        <f ca="1"/>
        <v>-0.46097962694546701</v>
      </c>
      <c r="U130">
        <f ca="1"/>
        <v>-0.47519699408677329</v>
      </c>
      <c r="V130">
        <f ca="1"/>
        <v>0.10970953453882099</v>
      </c>
      <c r="X130">
        <f t="array" aca="1" ref="X130:AB130" ca="1">MMULT(F130:INDEX(F130:P130,$G$16),TRANSPOSE($R$3:INDEX($R$3:$Y$7,$R$1,$G$16)))</f>
        <v>1</v>
      </c>
      <c r="Y130">
        <f ca="1"/>
        <v>3.2188947292563344E-2</v>
      </c>
      <c r="Z130">
        <f ca="1"/>
        <v>-0.46097962694546701</v>
      </c>
      <c r="AA130">
        <f ca="1"/>
        <v>-0.47519699408677329</v>
      </c>
      <c r="AB130">
        <f ca="1"/>
        <v>0.10970953453882099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0</v>
      </c>
      <c r="G131">
        <f ca="1"/>
        <v>0</v>
      </c>
      <c r="H131">
        <f ca="1"/>
        <v>0.6</v>
      </c>
      <c r="I131">
        <f ca="1"/>
        <v>0.4</v>
      </c>
      <c r="J131">
        <f ca="1"/>
        <v>0</v>
      </c>
      <c r="K131">
        <f ca="1"/>
        <v>0</v>
      </c>
      <c r="L131">
        <f ca="1"/>
        <v>0</v>
      </c>
      <c r="R131">
        <f ca="1"/>
        <v>1</v>
      </c>
      <c r="S131">
        <f ca="1"/>
        <v>2.7526471030958975E-2</v>
      </c>
      <c r="T131">
        <f ca="1"/>
        <v>-0.44660494374171728</v>
      </c>
      <c r="U131">
        <f ca="1"/>
        <v>-0.44446605056413024</v>
      </c>
      <c r="V131">
        <f ca="1"/>
        <v>0.15587943482122679</v>
      </c>
      <c r="X131">
        <f t="array" aca="1" ref="X131:AB131" ca="1">MMULT(F131:INDEX(F131:P131,$G$16),TRANSPOSE($R$3:INDEX($R$3:$Y$7,$R$1,$G$16)))</f>
        <v>1</v>
      </c>
      <c r="Y131">
        <f ca="1"/>
        <v>2.7526471030958975E-2</v>
      </c>
      <c r="Z131">
        <f ca="1"/>
        <v>-0.44660494374171728</v>
      </c>
      <c r="AA131">
        <f ca="1"/>
        <v>-0.44446605056413024</v>
      </c>
      <c r="AB131">
        <f ca="1"/>
        <v>0.15587943482122679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0</v>
      </c>
      <c r="G132">
        <f ca="1"/>
        <v>0</v>
      </c>
      <c r="H132">
        <f ca="1"/>
        <v>0.57999999999999974</v>
      </c>
      <c r="I132">
        <f ca="1"/>
        <v>0.42000000000000026</v>
      </c>
      <c r="J132">
        <f ca="1"/>
        <v>0</v>
      </c>
      <c r="K132">
        <f ca="1"/>
        <v>0</v>
      </c>
      <c r="L132">
        <f ca="1"/>
        <v>0</v>
      </c>
      <c r="R132">
        <f ca="1"/>
        <v>1</v>
      </c>
      <c r="S132">
        <f ca="1"/>
        <v>2.2863994769354523E-2</v>
      </c>
      <c r="T132">
        <f ca="1"/>
        <v>-0.43223026053796731</v>
      </c>
      <c r="U132">
        <f ca="1"/>
        <v>-0.41373510704148675</v>
      </c>
      <c r="V132">
        <f ca="1"/>
        <v>0.20204933510363332</v>
      </c>
      <c r="X132">
        <f t="array" aca="1" ref="X132:AB132" ca="1">MMULT(F132:INDEX(F132:P132,$G$16),TRANSPOSE($R$3:INDEX($R$3:$Y$7,$R$1,$G$16)))</f>
        <v>1</v>
      </c>
      <c r="Y132">
        <f ca="1"/>
        <v>2.2863994769354523E-2</v>
      </c>
      <c r="Z132">
        <f ca="1"/>
        <v>-0.43223026053796731</v>
      </c>
      <c r="AA132">
        <f ca="1"/>
        <v>-0.41373510704148675</v>
      </c>
      <c r="AB132">
        <f ca="1"/>
        <v>0.20204933510363332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0</v>
      </c>
      <c r="G133">
        <f ca="1"/>
        <v>0</v>
      </c>
      <c r="H133">
        <f ca="1"/>
        <v>0.55999999999999983</v>
      </c>
      <c r="I133">
        <f ca="1"/>
        <v>0.44000000000000022</v>
      </c>
      <c r="J133">
        <f ca="1"/>
        <v>0</v>
      </c>
      <c r="K133">
        <f ca="1"/>
        <v>0</v>
      </c>
      <c r="L133">
        <f ca="1"/>
        <v>0</v>
      </c>
      <c r="R133">
        <f ca="1"/>
        <v>1</v>
      </c>
      <c r="S133">
        <f ca="1"/>
        <v>1.8201518507750147E-2</v>
      </c>
      <c r="T133">
        <f ca="1"/>
        <v>-0.41785557733421758</v>
      </c>
      <c r="U133">
        <f ca="1"/>
        <v>-0.3830041635188437</v>
      </c>
      <c r="V133">
        <f ca="1"/>
        <v>0.24821923538603924</v>
      </c>
      <c r="X133">
        <f t="array" aca="1" ref="X133:AB133" ca="1">MMULT(F133:INDEX(F133:P133,$G$16),TRANSPOSE($R$3:INDEX($R$3:$Y$7,$R$1,$G$16)))</f>
        <v>1</v>
      </c>
      <c r="Y133">
        <f ca="1"/>
        <v>1.8201518507750147E-2</v>
      </c>
      <c r="Z133">
        <f ca="1"/>
        <v>-0.41785557733421758</v>
      </c>
      <c r="AA133">
        <f ca="1"/>
        <v>-0.3830041635188437</v>
      </c>
      <c r="AB133">
        <f ca="1"/>
        <v>0.24821923538603924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0</v>
      </c>
      <c r="G134">
        <f ca="1"/>
        <v>0</v>
      </c>
      <c r="H134">
        <f ca="1"/>
        <v>0.53999999999999981</v>
      </c>
      <c r="I134">
        <f ca="1"/>
        <v>0.46000000000000013</v>
      </c>
      <c r="J134">
        <f ca="1"/>
        <v>0</v>
      </c>
      <c r="K134">
        <f ca="1"/>
        <v>0</v>
      </c>
      <c r="L134">
        <f ca="1"/>
        <v>0</v>
      </c>
      <c r="R134">
        <f ca="1"/>
        <v>1</v>
      </c>
      <c r="S134">
        <f ca="1"/>
        <v>1.3539042246145758E-2</v>
      </c>
      <c r="T134">
        <f ca="1"/>
        <v>-0.40348089413046778</v>
      </c>
      <c r="U134">
        <f ca="1"/>
        <v>-0.35227321999620065</v>
      </c>
      <c r="V134">
        <f ca="1"/>
        <v>0.29438913566844505</v>
      </c>
      <c r="X134">
        <f t="array" aca="1" ref="X134:AB134" ca="1">MMULT(F134:INDEX(F134:P134,$G$16),TRANSPOSE($R$3:INDEX($R$3:$Y$7,$R$1,$G$16)))</f>
        <v>1</v>
      </c>
      <c r="Y134">
        <f ca="1"/>
        <v>1.3539042246145758E-2</v>
      </c>
      <c r="Z134">
        <f ca="1"/>
        <v>-0.40348089413046778</v>
      </c>
      <c r="AA134">
        <f ca="1"/>
        <v>-0.35227321999620065</v>
      </c>
      <c r="AB134">
        <f ca="1"/>
        <v>0.29438913566844505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0</v>
      </c>
      <c r="G135">
        <f ca="1"/>
        <v>0</v>
      </c>
      <c r="H135">
        <f ca="1"/>
        <v>0.51999999999999991</v>
      </c>
      <c r="I135">
        <f ca="1"/>
        <v>0.48000000000000009</v>
      </c>
      <c r="J135">
        <f ca="1"/>
        <v>0</v>
      </c>
      <c r="K135">
        <f ca="1"/>
        <v>0</v>
      </c>
      <c r="L135">
        <f ca="1"/>
        <v>0</v>
      </c>
      <c r="R135">
        <f ca="1"/>
        <v>1</v>
      </c>
      <c r="S135">
        <f ca="1"/>
        <v>8.8765659845413958E-3</v>
      </c>
      <c r="T135">
        <f ca="1"/>
        <v>-0.3891062109267181</v>
      </c>
      <c r="U135">
        <f ca="1"/>
        <v>-0.3215422764735576</v>
      </c>
      <c r="V135">
        <f ca="1"/>
        <v>0.34055903595085085</v>
      </c>
      <c r="X135">
        <f t="array" aca="1" ref="X135:AB135" ca="1">MMULT(F135:INDEX(F135:P135,$G$16),TRANSPOSE($R$3:INDEX($R$3:$Y$7,$R$1,$G$16)))</f>
        <v>1</v>
      </c>
      <c r="Y135">
        <f ca="1"/>
        <v>8.8765659845413958E-3</v>
      </c>
      <c r="Z135">
        <f ca="1"/>
        <v>-0.3891062109267181</v>
      </c>
      <c r="AA135">
        <f ca="1"/>
        <v>-0.3215422764735576</v>
      </c>
      <c r="AB135">
        <f ca="1"/>
        <v>0.34055903595085085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0</v>
      </c>
      <c r="G136">
        <f ca="1"/>
        <v>0</v>
      </c>
      <c r="H136">
        <f ca="1"/>
        <v>0.5</v>
      </c>
      <c r="I136">
        <f ca="1"/>
        <v>0.5</v>
      </c>
      <c r="J136">
        <f ca="1"/>
        <v>0</v>
      </c>
      <c r="K136">
        <f ca="1"/>
        <v>0</v>
      </c>
      <c r="L136">
        <f ca="1"/>
        <v>0</v>
      </c>
      <c r="R136">
        <f ca="1"/>
        <v>1</v>
      </c>
      <c r="S136">
        <f ca="1"/>
        <v>4.21408972293702E-3</v>
      </c>
      <c r="T136">
        <f ca="1"/>
        <v>-0.37473152772296836</v>
      </c>
      <c r="U136">
        <f ca="1"/>
        <v>-0.29081133295091455</v>
      </c>
      <c r="V136">
        <f ca="1"/>
        <v>0.38672893623325666</v>
      </c>
      <c r="X136">
        <f t="array" aca="1" ref="X136:AB136" ca="1">MMULT(F136:INDEX(F136:P136,$G$16),TRANSPOSE($R$3:INDEX($R$3:$Y$7,$R$1,$G$16)))</f>
        <v>1</v>
      </c>
      <c r="Y136">
        <f ca="1"/>
        <v>4.21408972293702E-3</v>
      </c>
      <c r="Z136">
        <f ca="1"/>
        <v>-0.37473152772296836</v>
      </c>
      <c r="AA136">
        <f ca="1"/>
        <v>-0.29081133295091455</v>
      </c>
      <c r="AB136">
        <f ca="1"/>
        <v>0.38672893623325666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0</v>
      </c>
      <c r="G137">
        <f ca="1"/>
        <v>0</v>
      </c>
      <c r="H137">
        <f ca="1"/>
        <v>0.47999999999999976</v>
      </c>
      <c r="I137">
        <f ca="1"/>
        <v>0.52000000000000024</v>
      </c>
      <c r="J137">
        <f ca="1"/>
        <v>0</v>
      </c>
      <c r="K137">
        <f ca="1"/>
        <v>0</v>
      </c>
      <c r="L137">
        <f ca="1"/>
        <v>0</v>
      </c>
      <c r="R137">
        <f ca="1"/>
        <v>1</v>
      </c>
      <c r="S137">
        <f ca="1"/>
        <v>-4.4838653866742517E-4</v>
      </c>
      <c r="T137">
        <f ca="1"/>
        <v>-0.3603568445192184</v>
      </c>
      <c r="U137">
        <f ca="1"/>
        <v>-0.26008038942827105</v>
      </c>
      <c r="V137">
        <f ca="1"/>
        <v>0.43289883651566319</v>
      </c>
      <c r="X137">
        <f t="array" aca="1" ref="X137:AB137" ca="1">MMULT(F137:INDEX(F137:P137,$G$16),TRANSPOSE($R$3:INDEX($R$3:$Y$7,$R$1,$G$16)))</f>
        <v>1</v>
      </c>
      <c r="Y137">
        <f ca="1"/>
        <v>-4.4838653866742517E-4</v>
      </c>
      <c r="Z137">
        <f ca="1"/>
        <v>-0.3603568445192184</v>
      </c>
      <c r="AA137">
        <f ca="1"/>
        <v>-0.26008038942827105</v>
      </c>
      <c r="AB137">
        <f ca="1"/>
        <v>0.43289883651566319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0</v>
      </c>
      <c r="G138">
        <f ca="1"/>
        <v>0</v>
      </c>
      <c r="H138">
        <f ca="1"/>
        <v>0.45999999999999974</v>
      </c>
      <c r="I138">
        <f ca="1"/>
        <v>0.54000000000000026</v>
      </c>
      <c r="J138">
        <f ca="1"/>
        <v>0</v>
      </c>
      <c r="K138">
        <f ca="1"/>
        <v>0</v>
      </c>
      <c r="L138">
        <f ca="1"/>
        <v>0</v>
      </c>
      <c r="R138">
        <f ca="1"/>
        <v>1</v>
      </c>
      <c r="S138">
        <f ca="1"/>
        <v>-5.1108628002718218E-3</v>
      </c>
      <c r="T138">
        <f ca="1"/>
        <v>-0.34598216131546861</v>
      </c>
      <c r="U138">
        <f ca="1"/>
        <v>-0.22934944590562784</v>
      </c>
      <c r="V138">
        <f ca="1"/>
        <v>0.47906873679806916</v>
      </c>
      <c r="X138">
        <f t="array" aca="1" ref="X138:AB138" ca="1">MMULT(F138:INDEX(F138:P138,$G$16),TRANSPOSE($R$3:INDEX($R$3:$Y$7,$R$1,$G$16)))</f>
        <v>1</v>
      </c>
      <c r="Y138">
        <f ca="1"/>
        <v>-5.1108628002718218E-3</v>
      </c>
      <c r="Z138">
        <f ca="1"/>
        <v>-0.34598216131546861</v>
      </c>
      <c r="AA138">
        <f ca="1"/>
        <v>-0.22934944590562784</v>
      </c>
      <c r="AB138">
        <f ca="1"/>
        <v>0.47906873679806916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0</v>
      </c>
      <c r="G139">
        <f ca="1"/>
        <v>0</v>
      </c>
      <c r="H139">
        <f ca="1"/>
        <v>0.43999999999999984</v>
      </c>
      <c r="I139">
        <f ca="1"/>
        <v>0.56000000000000016</v>
      </c>
      <c r="J139">
        <f ca="1"/>
        <v>0</v>
      </c>
      <c r="K139">
        <f ca="1"/>
        <v>0</v>
      </c>
      <c r="L139">
        <f ca="1"/>
        <v>0</v>
      </c>
      <c r="R139">
        <f ca="1"/>
        <v>1</v>
      </c>
      <c r="S139">
        <f ca="1"/>
        <v>-9.7733390618761906E-3</v>
      </c>
      <c r="T139">
        <f ca="1"/>
        <v>-0.33160747811171887</v>
      </c>
      <c r="U139">
        <f ca="1"/>
        <v>-0.19861850238298484</v>
      </c>
      <c r="V139">
        <f ca="1"/>
        <v>0.52523863708047491</v>
      </c>
      <c r="X139">
        <f t="array" aca="1" ref="X139:AB139" ca="1">MMULT(F139:INDEX(F139:P139,$G$16),TRANSPOSE($R$3:INDEX($R$3:$Y$7,$R$1,$G$16)))</f>
        <v>1</v>
      </c>
      <c r="Y139">
        <f ca="1"/>
        <v>-9.7733390618761906E-3</v>
      </c>
      <c r="Z139">
        <f ca="1"/>
        <v>-0.33160747811171887</v>
      </c>
      <c r="AA139">
        <f ca="1"/>
        <v>-0.19861850238298484</v>
      </c>
      <c r="AB139">
        <f ca="1"/>
        <v>0.52523863708047491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0</v>
      </c>
      <c r="G140">
        <f ca="1"/>
        <v>0</v>
      </c>
      <c r="H140">
        <f ca="1"/>
        <v>0.41999999999999993</v>
      </c>
      <c r="I140">
        <f ca="1"/>
        <v>0.58000000000000007</v>
      </c>
      <c r="J140">
        <f ca="1"/>
        <v>0</v>
      </c>
      <c r="K140">
        <f ca="1"/>
        <v>0</v>
      </c>
      <c r="L140">
        <f ca="1"/>
        <v>0</v>
      </c>
      <c r="R140">
        <f ca="1"/>
        <v>1</v>
      </c>
      <c r="S140">
        <f ca="1"/>
        <v>-1.4435815323480566E-2</v>
      </c>
      <c r="T140">
        <f ca="1"/>
        <v>-0.31723279490796918</v>
      </c>
      <c r="U140">
        <f ca="1"/>
        <v>-0.16788755886034185</v>
      </c>
      <c r="V140">
        <f ca="1"/>
        <v>0.57140853736288078</v>
      </c>
      <c r="X140">
        <f t="array" aca="1" ref="X140:AB140" ca="1">MMULT(F140:INDEX(F140:P140,$G$16),TRANSPOSE($R$3:INDEX($R$3:$Y$7,$R$1,$G$16)))</f>
        <v>1</v>
      </c>
      <c r="Y140">
        <f ca="1"/>
        <v>-1.4435815323480566E-2</v>
      </c>
      <c r="Z140">
        <f ca="1"/>
        <v>-0.31723279490796918</v>
      </c>
      <c r="AA140">
        <f ca="1"/>
        <v>-0.16788755886034185</v>
      </c>
      <c r="AB140">
        <f ca="1"/>
        <v>0.57140853736288078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0</v>
      </c>
      <c r="G141">
        <f ca="1"/>
        <v>0</v>
      </c>
      <c r="H141">
        <f ca="1"/>
        <v>0.4</v>
      </c>
      <c r="I141">
        <f ca="1"/>
        <v>0.6</v>
      </c>
      <c r="J141">
        <f ca="1"/>
        <v>0</v>
      </c>
      <c r="K141">
        <f ca="1"/>
        <v>0</v>
      </c>
      <c r="L141">
        <f ca="1"/>
        <v>0</v>
      </c>
      <c r="R141">
        <f ca="1"/>
        <v>1</v>
      </c>
      <c r="S141">
        <f ca="1"/>
        <v>-1.9098291585084935E-2</v>
      </c>
      <c r="T141">
        <f ca="1"/>
        <v>-0.30285811170421945</v>
      </c>
      <c r="U141">
        <f ca="1"/>
        <v>-0.13715661533769885</v>
      </c>
      <c r="V141">
        <f ca="1"/>
        <v>0.61757843764528653</v>
      </c>
      <c r="X141">
        <f t="array" aca="1" ref="X141:AB141" ca="1">MMULT(F141:INDEX(F141:P141,$G$16),TRANSPOSE($R$3:INDEX($R$3:$Y$7,$R$1,$G$16)))</f>
        <v>1</v>
      </c>
      <c r="Y141">
        <f ca="1"/>
        <v>-1.9098291585084935E-2</v>
      </c>
      <c r="Z141">
        <f ca="1"/>
        <v>-0.30285811170421945</v>
      </c>
      <c r="AA141">
        <f ca="1"/>
        <v>-0.13715661533769885</v>
      </c>
      <c r="AB141">
        <f ca="1"/>
        <v>0.61757843764528653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0</v>
      </c>
      <c r="G142">
        <f ca="1"/>
        <v>0</v>
      </c>
      <c r="H142">
        <f ca="1"/>
        <v>0.37999999999999967</v>
      </c>
      <c r="I142">
        <f ca="1"/>
        <v>0.62000000000000033</v>
      </c>
      <c r="J142">
        <f ca="1"/>
        <v>0</v>
      </c>
      <c r="K142">
        <f ca="1"/>
        <v>0</v>
      </c>
      <c r="L142">
        <f ca="1"/>
        <v>0</v>
      </c>
      <c r="R142">
        <f ca="1"/>
        <v>1</v>
      </c>
      <c r="S142">
        <f ca="1"/>
        <v>-2.3760767846689401E-2</v>
      </c>
      <c r="T142">
        <f ca="1"/>
        <v>-0.28848342850046949</v>
      </c>
      <c r="U142">
        <f ca="1"/>
        <v>-0.10642567181505519</v>
      </c>
      <c r="V142">
        <f ca="1"/>
        <v>0.66374833792769339</v>
      </c>
      <c r="X142">
        <f t="array" aca="1" ref="X142:AB142" ca="1">MMULT(F142:INDEX(F142:P142,$G$16),TRANSPOSE($R$3:INDEX($R$3:$Y$7,$R$1,$G$16)))</f>
        <v>1</v>
      </c>
      <c r="Y142">
        <f ca="1"/>
        <v>-2.3760767846689401E-2</v>
      </c>
      <c r="Z142">
        <f ca="1"/>
        <v>-0.28848342850046949</v>
      </c>
      <c r="AA142">
        <f ca="1"/>
        <v>-0.10642567181505519</v>
      </c>
      <c r="AB142">
        <f ca="1"/>
        <v>0.66374833792769339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0</v>
      </c>
      <c r="G143">
        <f ca="1"/>
        <v>0</v>
      </c>
      <c r="H143">
        <f ca="1"/>
        <v>0.35999999999999976</v>
      </c>
      <c r="I143">
        <f ca="1"/>
        <v>0.64000000000000024</v>
      </c>
      <c r="J143">
        <f ca="1"/>
        <v>0</v>
      </c>
      <c r="K143">
        <f ca="1"/>
        <v>0</v>
      </c>
      <c r="L143">
        <f ca="1"/>
        <v>0</v>
      </c>
      <c r="R143">
        <f ca="1"/>
        <v>1</v>
      </c>
      <c r="S143">
        <f ca="1"/>
        <v>-2.8423244108293777E-2</v>
      </c>
      <c r="T143">
        <f ca="1"/>
        <v>-0.27410874529671975</v>
      </c>
      <c r="U143">
        <f ca="1"/>
        <v>-7.5694728292412139E-2</v>
      </c>
      <c r="V143">
        <f ca="1"/>
        <v>0.70991823821009903</v>
      </c>
      <c r="X143">
        <f t="array" aca="1" ref="X143:AB143" ca="1">MMULT(F143:INDEX(F143:P143,$G$16),TRANSPOSE($R$3:INDEX($R$3:$Y$7,$R$1,$G$16)))</f>
        <v>1</v>
      </c>
      <c r="Y143">
        <f ca="1"/>
        <v>-2.8423244108293777E-2</v>
      </c>
      <c r="Z143">
        <f ca="1"/>
        <v>-0.27410874529671975</v>
      </c>
      <c r="AA143">
        <f ca="1"/>
        <v>-7.5694728292412139E-2</v>
      </c>
      <c r="AB143">
        <f ca="1"/>
        <v>0.70991823821009903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0</v>
      </c>
      <c r="G144">
        <f ca="1"/>
        <v>0</v>
      </c>
      <c r="H144">
        <f ca="1"/>
        <v>0.33999999999999986</v>
      </c>
      <c r="I144">
        <f ca="1"/>
        <v>0.66000000000000014</v>
      </c>
      <c r="J144">
        <f ca="1"/>
        <v>0</v>
      </c>
      <c r="K144">
        <f ca="1"/>
        <v>0</v>
      </c>
      <c r="L144">
        <f ca="1"/>
        <v>0</v>
      </c>
      <c r="R144">
        <f ca="1"/>
        <v>1</v>
      </c>
      <c r="S144">
        <f ca="1"/>
        <v>-3.3085720369898146E-2</v>
      </c>
      <c r="T144">
        <f ca="1"/>
        <v>-0.25973406209297001</v>
      </c>
      <c r="U144">
        <f ca="1"/>
        <v>-4.4963784769769144E-2</v>
      </c>
      <c r="V144">
        <f ca="1"/>
        <v>0.75608813849250467</v>
      </c>
      <c r="X144">
        <f t="array" aca="1" ref="X144:AB144" ca="1">MMULT(F144:INDEX(F144:P144,$G$16),TRANSPOSE($R$3:INDEX($R$3:$Y$7,$R$1,$G$16)))</f>
        <v>1</v>
      </c>
      <c r="Y144">
        <f ca="1"/>
        <v>-3.3085720369898146E-2</v>
      </c>
      <c r="Z144">
        <f ca="1"/>
        <v>-0.25973406209297001</v>
      </c>
      <c r="AA144">
        <f ca="1"/>
        <v>-4.4963784769769144E-2</v>
      </c>
      <c r="AB144">
        <f ca="1"/>
        <v>0.75608813849250467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0</v>
      </c>
      <c r="G145">
        <f ca="1"/>
        <v>0</v>
      </c>
      <c r="H145">
        <f ca="1"/>
        <v>0.31999999999999995</v>
      </c>
      <c r="I145">
        <f ca="1"/>
        <v>0.68</v>
      </c>
      <c r="J145">
        <f ca="1"/>
        <v>0</v>
      </c>
      <c r="K145">
        <f ca="1"/>
        <v>0</v>
      </c>
      <c r="L145">
        <f ca="1"/>
        <v>0</v>
      </c>
      <c r="R145">
        <f ca="1"/>
        <v>1</v>
      </c>
      <c r="S145">
        <f ca="1"/>
        <v>-3.7748196631502508E-2</v>
      </c>
      <c r="T145">
        <f ca="1"/>
        <v>-0.2453593788892203</v>
      </c>
      <c r="U145">
        <f ca="1"/>
        <v>-1.4232841247126149E-2</v>
      </c>
      <c r="V145">
        <f ca="1"/>
        <v>0.80225803877491064</v>
      </c>
      <c r="X145">
        <f t="array" aca="1" ref="X145:AB145" ca="1">MMULT(F145:INDEX(F145:P145,$G$16),TRANSPOSE($R$3:INDEX($R$3:$Y$7,$R$1,$G$16)))</f>
        <v>1</v>
      </c>
      <c r="Y145">
        <f ca="1"/>
        <v>-3.7748196631502508E-2</v>
      </c>
      <c r="Z145">
        <f ca="1"/>
        <v>-0.2453593788892203</v>
      </c>
      <c r="AA145">
        <f ca="1"/>
        <v>-1.4232841247126149E-2</v>
      </c>
      <c r="AB145">
        <f ca="1"/>
        <v>0.80225803877491064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0</v>
      </c>
      <c r="G146">
        <f ca="1"/>
        <v>0</v>
      </c>
      <c r="H146">
        <f ca="1"/>
        <v>0.30000000000000004</v>
      </c>
      <c r="I146">
        <f ca="1"/>
        <v>0.7</v>
      </c>
      <c r="J146">
        <f ca="1"/>
        <v>0</v>
      </c>
      <c r="K146">
        <f ca="1"/>
        <v>0</v>
      </c>
      <c r="L146">
        <f ca="1"/>
        <v>0</v>
      </c>
      <c r="R146">
        <f ca="1"/>
        <v>1</v>
      </c>
      <c r="S146">
        <f ca="1"/>
        <v>-4.2410672893106877E-2</v>
      </c>
      <c r="T146">
        <f ca="1"/>
        <v>-0.23098469568547059</v>
      </c>
      <c r="U146">
        <f ca="1"/>
        <v>1.6498102275516902E-2</v>
      </c>
      <c r="V146">
        <f ca="1"/>
        <v>0.84842793905731639</v>
      </c>
      <c r="X146">
        <f t="array" aca="1" ref="X146:AB146" ca="1">MMULT(F146:INDEX(F146:P146,$G$16),TRANSPOSE($R$3:INDEX($R$3:$Y$7,$R$1,$G$16)))</f>
        <v>1</v>
      </c>
      <c r="Y146">
        <f ca="1"/>
        <v>-4.2410672893106877E-2</v>
      </c>
      <c r="Z146">
        <f ca="1"/>
        <v>-0.23098469568547059</v>
      </c>
      <c r="AA146">
        <f ca="1"/>
        <v>1.6498102275516902E-2</v>
      </c>
      <c r="AB146">
        <f ca="1"/>
        <v>0.84842793905731639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0</v>
      </c>
      <c r="G147">
        <f ca="1"/>
        <v>0</v>
      </c>
      <c r="H147">
        <f ca="1"/>
        <v>0.27999999999999969</v>
      </c>
      <c r="I147">
        <f ca="1"/>
        <v>0.72000000000000031</v>
      </c>
      <c r="J147">
        <f ca="1"/>
        <v>0</v>
      </c>
      <c r="K147">
        <f ca="1"/>
        <v>0</v>
      </c>
      <c r="L147">
        <f ca="1"/>
        <v>0</v>
      </c>
      <c r="R147">
        <f ca="1"/>
        <v>1</v>
      </c>
      <c r="S147">
        <f ca="1"/>
        <v>-4.7073149154711363E-2</v>
      </c>
      <c r="T147">
        <f ca="1"/>
        <v>-0.21661001248172054</v>
      </c>
      <c r="U147">
        <f ca="1"/>
        <v>4.7229045798160563E-2</v>
      </c>
      <c r="V147">
        <f ca="1"/>
        <v>0.89459783933972303</v>
      </c>
      <c r="X147">
        <f t="array" aca="1" ref="X147:AB147" ca="1">MMULT(F147:INDEX(F147:P147,$G$16),TRANSPOSE($R$3:INDEX($R$3:$Y$7,$R$1,$G$16)))</f>
        <v>1</v>
      </c>
      <c r="Y147">
        <f ca="1"/>
        <v>-4.7073149154711363E-2</v>
      </c>
      <c r="Z147">
        <f ca="1"/>
        <v>-0.21661001248172054</v>
      </c>
      <c r="AA147">
        <f ca="1"/>
        <v>4.7229045798160563E-2</v>
      </c>
      <c r="AB147">
        <f ca="1"/>
        <v>0.89459783933972303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0</v>
      </c>
      <c r="G148">
        <f ca="1"/>
        <v>0</v>
      </c>
      <c r="H148">
        <f ca="1"/>
        <v>0.25999999999999979</v>
      </c>
      <c r="I148">
        <f ca="1"/>
        <v>0.74000000000000021</v>
      </c>
      <c r="J148">
        <f ca="1"/>
        <v>0</v>
      </c>
      <c r="K148">
        <f ca="1"/>
        <v>0</v>
      </c>
      <c r="L148">
        <f ca="1"/>
        <v>0</v>
      </c>
      <c r="R148">
        <f ca="1"/>
        <v>1</v>
      </c>
      <c r="S148">
        <f ca="1"/>
        <v>-5.1735625416315718E-2</v>
      </c>
      <c r="T148">
        <f ca="1"/>
        <v>-0.20223532927797083</v>
      </c>
      <c r="U148">
        <f ca="1"/>
        <v>7.7959989320803558E-2</v>
      </c>
      <c r="V148">
        <f ca="1"/>
        <v>0.94076773962212901</v>
      </c>
      <c r="X148">
        <f t="array" aca="1" ref="X148:AB148" ca="1">MMULT(F148:INDEX(F148:P148,$G$16),TRANSPOSE($R$3:INDEX($R$3:$Y$7,$R$1,$G$16)))</f>
        <v>1</v>
      </c>
      <c r="Y148">
        <f ca="1"/>
        <v>-5.1735625416315718E-2</v>
      </c>
      <c r="Z148">
        <f ca="1"/>
        <v>-0.20223532927797083</v>
      </c>
      <c r="AA148">
        <f ca="1"/>
        <v>7.7959989320803558E-2</v>
      </c>
      <c r="AB148">
        <f ca="1"/>
        <v>0.94076773962212901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0</v>
      </c>
      <c r="G149">
        <f ca="1"/>
        <v>0</v>
      </c>
      <c r="H149">
        <f ca="1"/>
        <v>0.23999999999999988</v>
      </c>
      <c r="I149">
        <f ca="1"/>
        <v>0.76000000000000012</v>
      </c>
      <c r="J149">
        <f ca="1"/>
        <v>0</v>
      </c>
      <c r="K149">
        <f ca="1"/>
        <v>0</v>
      </c>
      <c r="L149">
        <f ca="1"/>
        <v>0</v>
      </c>
      <c r="R149">
        <f ca="1"/>
        <v>1</v>
      </c>
      <c r="S149">
        <f ca="1"/>
        <v>-5.6398101677920087E-2</v>
      </c>
      <c r="T149">
        <f ca="1"/>
        <v>-0.18786064607422112</v>
      </c>
      <c r="U149">
        <f ca="1"/>
        <v>0.10869093284344655</v>
      </c>
      <c r="V149">
        <f ca="1"/>
        <v>0.98693763990453465</v>
      </c>
      <c r="X149">
        <f t="array" aca="1" ref="X149:AB149" ca="1">MMULT(F149:INDEX(F149:P149,$G$16),TRANSPOSE($R$3:INDEX($R$3:$Y$7,$R$1,$G$16)))</f>
        <v>1</v>
      </c>
      <c r="Y149">
        <f ca="1"/>
        <v>-5.6398101677920087E-2</v>
      </c>
      <c r="Z149">
        <f ca="1"/>
        <v>-0.18786064607422112</v>
      </c>
      <c r="AA149">
        <f ca="1"/>
        <v>0.10869093284344655</v>
      </c>
      <c r="AB149">
        <f ca="1"/>
        <v>0.98693763990453465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0</v>
      </c>
      <c r="G150">
        <f ca="1"/>
        <v>0</v>
      </c>
      <c r="H150">
        <f ca="1"/>
        <v>0.21999999999999997</v>
      </c>
      <c r="I150">
        <f ca="1"/>
        <v>0.78</v>
      </c>
      <c r="J150">
        <f ca="1"/>
        <v>0</v>
      </c>
      <c r="K150">
        <f ca="1"/>
        <v>0</v>
      </c>
      <c r="L150">
        <f ca="1"/>
        <v>0</v>
      </c>
      <c r="R150">
        <f ca="1"/>
        <v>1</v>
      </c>
      <c r="S150">
        <f ca="1"/>
        <v>-6.1060577939524463E-2</v>
      </c>
      <c r="T150">
        <f ca="1"/>
        <v>-0.17348596287047141</v>
      </c>
      <c r="U150">
        <f ca="1"/>
        <v>0.13942187636608958</v>
      </c>
      <c r="V150">
        <f ca="1"/>
        <v>1.0331075401869403</v>
      </c>
      <c r="X150">
        <f t="array" aca="1" ref="X150:AB150" ca="1">MMULT(F150:INDEX(F150:P150,$G$16),TRANSPOSE($R$3:INDEX($R$3:$Y$7,$R$1,$G$16)))</f>
        <v>1</v>
      </c>
      <c r="Y150">
        <f ca="1"/>
        <v>-6.1060577939524463E-2</v>
      </c>
      <c r="Z150">
        <f ca="1"/>
        <v>-0.17348596287047141</v>
      </c>
      <c r="AA150">
        <f ca="1"/>
        <v>0.13942187636608958</v>
      </c>
      <c r="AB150">
        <f ca="1"/>
        <v>1.0331075401869403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0</v>
      </c>
      <c r="G151">
        <f ca="1"/>
        <v>0</v>
      </c>
      <c r="H151">
        <f ca="1"/>
        <v>0.19999999999999996</v>
      </c>
      <c r="I151">
        <f ca="1"/>
        <v>0.8</v>
      </c>
      <c r="J151">
        <f ca="1"/>
        <v>0</v>
      </c>
      <c r="K151">
        <f ca="1"/>
        <v>0</v>
      </c>
      <c r="L151">
        <f ca="1"/>
        <v>0</v>
      </c>
      <c r="R151">
        <f ca="1"/>
        <v>1</v>
      </c>
      <c r="S151">
        <f ca="1"/>
        <v>-6.5723054201128867E-2</v>
      </c>
      <c r="T151">
        <f ca="1"/>
        <v>-0.15911127966672162</v>
      </c>
      <c r="U151">
        <f ca="1"/>
        <v>0.17015281988873271</v>
      </c>
      <c r="V151">
        <f ca="1"/>
        <v>1.0792774404693464</v>
      </c>
      <c r="X151">
        <f t="array" aca="1" ref="X151:AB151" ca="1">MMULT(F151:INDEX(F151:P151,$G$16),TRANSPOSE($R$3:INDEX($R$3:$Y$7,$R$1,$G$16)))</f>
        <v>1</v>
      </c>
      <c r="Y151">
        <f ca="1"/>
        <v>-6.5723054201128867E-2</v>
      </c>
      <c r="Z151">
        <f ca="1"/>
        <v>-0.15911127966672162</v>
      </c>
      <c r="AA151">
        <f ca="1"/>
        <v>0.17015281988873271</v>
      </c>
      <c r="AB151">
        <f ca="1"/>
        <v>1.0792774404693464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0</v>
      </c>
      <c r="G152">
        <f ca="1"/>
        <v>0</v>
      </c>
      <c r="H152">
        <f ca="1"/>
        <v>0.17999999999999972</v>
      </c>
      <c r="I152">
        <f ca="1"/>
        <v>0.82000000000000028</v>
      </c>
      <c r="J152">
        <f ca="1"/>
        <v>0</v>
      </c>
      <c r="K152">
        <f ca="1"/>
        <v>0</v>
      </c>
      <c r="L152">
        <f ca="1"/>
        <v>0</v>
      </c>
      <c r="R152">
        <f ca="1"/>
        <v>1</v>
      </c>
      <c r="S152">
        <f ca="1"/>
        <v>-7.0385530462733298E-2</v>
      </c>
      <c r="T152">
        <f ca="1"/>
        <v>-0.14473659646297168</v>
      </c>
      <c r="U152">
        <f ca="1"/>
        <v>0.20088376341137626</v>
      </c>
      <c r="V152">
        <f ca="1"/>
        <v>1.1254473407517531</v>
      </c>
      <c r="X152">
        <f t="array" aca="1" ref="X152:AB152" ca="1">MMULT(F152:INDEX(F152:P152,$G$16),TRANSPOSE($R$3:INDEX($R$3:$Y$7,$R$1,$G$16)))</f>
        <v>1</v>
      </c>
      <c r="Y152">
        <f ca="1"/>
        <v>-7.0385530462733298E-2</v>
      </c>
      <c r="Z152">
        <f ca="1"/>
        <v>-0.14473659646297168</v>
      </c>
      <c r="AA152">
        <f ca="1"/>
        <v>0.20088376341137626</v>
      </c>
      <c r="AB152">
        <f ca="1"/>
        <v>1.1254473407517531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0</v>
      </c>
      <c r="G153">
        <f ca="1"/>
        <v>0</v>
      </c>
      <c r="H153">
        <f ca="1"/>
        <v>0.15999999999999981</v>
      </c>
      <c r="I153">
        <f ca="1"/>
        <v>0.84000000000000019</v>
      </c>
      <c r="J153">
        <f ca="1"/>
        <v>0</v>
      </c>
      <c r="K153">
        <f ca="1"/>
        <v>0</v>
      </c>
      <c r="L153">
        <f ca="1"/>
        <v>0</v>
      </c>
      <c r="R153">
        <f ca="1"/>
        <v>1</v>
      </c>
      <c r="S153">
        <f ca="1"/>
        <v>-7.5048006724337674E-2</v>
      </c>
      <c r="T153">
        <f ca="1"/>
        <v>-0.13036191325922195</v>
      </c>
      <c r="U153">
        <f ca="1"/>
        <v>0.23161470693401925</v>
      </c>
      <c r="V153">
        <f ca="1"/>
        <v>1.1716172410341588</v>
      </c>
      <c r="X153">
        <f t="array" aca="1" ref="X153:AB153" ca="1">MMULT(F153:INDEX(F153:P153,$G$16),TRANSPOSE($R$3:INDEX($R$3:$Y$7,$R$1,$G$16)))</f>
        <v>1</v>
      </c>
      <c r="Y153">
        <f ca="1"/>
        <v>-7.5048006724337674E-2</v>
      </c>
      <c r="Z153">
        <f ca="1"/>
        <v>-0.13036191325922195</v>
      </c>
      <c r="AA153">
        <f ca="1"/>
        <v>0.23161470693401925</v>
      </c>
      <c r="AB153">
        <f ca="1"/>
        <v>1.1716172410341588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0</v>
      </c>
      <c r="G154">
        <f ca="1"/>
        <v>0</v>
      </c>
      <c r="H154">
        <f ca="1"/>
        <v>0.1399999999999999</v>
      </c>
      <c r="I154">
        <f ca="1"/>
        <v>0.8600000000000001</v>
      </c>
      <c r="J154">
        <f ca="1"/>
        <v>0</v>
      </c>
      <c r="K154">
        <f ca="1"/>
        <v>0</v>
      </c>
      <c r="L154">
        <f ca="1"/>
        <v>0</v>
      </c>
      <c r="R154">
        <f ca="1"/>
        <v>1</v>
      </c>
      <c r="S154">
        <f ca="1"/>
        <v>-7.9710482985942049E-2</v>
      </c>
      <c r="T154">
        <f ca="1"/>
        <v>-0.11598723005547223</v>
      </c>
      <c r="U154">
        <f ca="1"/>
        <v>0.26234565045666225</v>
      </c>
      <c r="V154">
        <f ca="1"/>
        <v>1.2177871413165644</v>
      </c>
      <c r="X154">
        <f t="array" aca="1" ref="X154:AB154" ca="1">MMULT(F154:INDEX(F154:P154,$G$16),TRANSPOSE($R$3:INDEX($R$3:$Y$7,$R$1,$G$16)))</f>
        <v>1</v>
      </c>
      <c r="Y154">
        <f ca="1"/>
        <v>-7.9710482985942049E-2</v>
      </c>
      <c r="Z154">
        <f ca="1"/>
        <v>-0.11598723005547223</v>
      </c>
      <c r="AA154">
        <f ca="1"/>
        <v>0.26234565045666225</v>
      </c>
      <c r="AB154">
        <f ca="1"/>
        <v>1.2177871413165644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0</v>
      </c>
      <c r="G155">
        <f ca="1"/>
        <v>0</v>
      </c>
      <c r="H155">
        <f ca="1"/>
        <v>0.11999999999999988</v>
      </c>
      <c r="I155">
        <f ca="1"/>
        <v>0.88000000000000012</v>
      </c>
      <c r="J155">
        <f ca="1"/>
        <v>0</v>
      </c>
      <c r="K155">
        <f ca="1"/>
        <v>0</v>
      </c>
      <c r="L155">
        <f ca="1"/>
        <v>0</v>
      </c>
      <c r="R155">
        <f ca="1"/>
        <v>1</v>
      </c>
      <c r="S155">
        <f ca="1"/>
        <v>-8.4372959247546453E-2</v>
      </c>
      <c r="T155">
        <f ca="1"/>
        <v>-0.10161254685172244</v>
      </c>
      <c r="U155">
        <f ca="1"/>
        <v>0.29307659397930547</v>
      </c>
      <c r="V155">
        <f ca="1"/>
        <v>1.2639570415989705</v>
      </c>
      <c r="X155">
        <f t="array" aca="1" ref="X155:AB155" ca="1">MMULT(F155:INDEX(F155:P155,$G$16),TRANSPOSE($R$3:INDEX($R$3:$Y$7,$R$1,$G$16)))</f>
        <v>1</v>
      </c>
      <c r="Y155">
        <f ca="1"/>
        <v>-8.4372959247546453E-2</v>
      </c>
      <c r="Z155">
        <f ca="1"/>
        <v>-0.10161254685172244</v>
      </c>
      <c r="AA155">
        <f ca="1"/>
        <v>0.29307659397930547</v>
      </c>
      <c r="AB155">
        <f ca="1"/>
        <v>1.2639570415989705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0</v>
      </c>
      <c r="G156">
        <f ca="1"/>
        <v>0</v>
      </c>
      <c r="H156">
        <f ca="1"/>
        <v>9.9999999999999978E-2</v>
      </c>
      <c r="I156">
        <f ca="1"/>
        <v>0.9</v>
      </c>
      <c r="J156">
        <f ca="1"/>
        <v>0</v>
      </c>
      <c r="K156">
        <f ca="1"/>
        <v>0</v>
      </c>
      <c r="L156">
        <f ca="1"/>
        <v>0</v>
      </c>
      <c r="R156">
        <f ca="1"/>
        <v>1</v>
      </c>
      <c r="S156">
        <f ca="1"/>
        <v>-8.9035435509150801E-2</v>
      </c>
      <c r="T156">
        <f ca="1"/>
        <v>-8.723786364797273E-2</v>
      </c>
      <c r="U156">
        <f ca="1"/>
        <v>0.32380753750194846</v>
      </c>
      <c r="V156">
        <f ca="1"/>
        <v>1.3101269418813764</v>
      </c>
      <c r="X156">
        <f t="array" aca="1" ref="X156:AB156" ca="1">MMULT(F156:INDEX(F156:P156,$G$16),TRANSPOSE($R$3:INDEX($R$3:$Y$7,$R$1,$G$16)))</f>
        <v>1</v>
      </c>
      <c r="Y156">
        <f ca="1"/>
        <v>-8.9035435509150801E-2</v>
      </c>
      <c r="Z156">
        <f ca="1"/>
        <v>-8.723786364797273E-2</v>
      </c>
      <c r="AA156">
        <f ca="1"/>
        <v>0.32380753750194846</v>
      </c>
      <c r="AB156">
        <f ca="1"/>
        <v>1.3101269418813764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0</v>
      </c>
      <c r="G157">
        <f ca="1"/>
        <v>0</v>
      </c>
      <c r="H157">
        <f ca="1"/>
        <v>7.9999999999999738E-2</v>
      </c>
      <c r="I157">
        <f ca="1"/>
        <v>0.92000000000000026</v>
      </c>
      <c r="J157">
        <f ca="1"/>
        <v>0</v>
      </c>
      <c r="K157">
        <f ca="1"/>
        <v>0</v>
      </c>
      <c r="L157">
        <f ca="1"/>
        <v>0</v>
      </c>
      <c r="R157">
        <f ca="1"/>
        <v>1</v>
      </c>
      <c r="S157">
        <f ca="1"/>
        <v>-9.369791177075526E-2</v>
      </c>
      <c r="T157">
        <f ca="1"/>
        <v>-7.2863180444222769E-2</v>
      </c>
      <c r="U157">
        <f ca="1"/>
        <v>0.35453848102459196</v>
      </c>
      <c r="V157">
        <f ca="1"/>
        <v>1.3562968421637827</v>
      </c>
      <c r="X157">
        <f t="array" aca="1" ref="X157:AB157" ca="1">MMULT(F157:INDEX(F157:P157,$G$16),TRANSPOSE($R$3:INDEX($R$3:$Y$7,$R$1,$G$16)))</f>
        <v>1</v>
      </c>
      <c r="Y157">
        <f ca="1"/>
        <v>-9.369791177075526E-2</v>
      </c>
      <c r="Z157">
        <f ca="1"/>
        <v>-7.2863180444222769E-2</v>
      </c>
      <c r="AA157">
        <f ca="1"/>
        <v>0.35453848102459196</v>
      </c>
      <c r="AB157">
        <f ca="1"/>
        <v>1.3562968421637827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0</v>
      </c>
      <c r="G158">
        <f ca="1"/>
        <v>0</v>
      </c>
      <c r="H158">
        <f ca="1"/>
        <v>5.9999999999999831E-2</v>
      </c>
      <c r="I158">
        <f ca="1"/>
        <v>0.94000000000000017</v>
      </c>
      <c r="J158">
        <f ca="1"/>
        <v>0</v>
      </c>
      <c r="K158">
        <f ca="1"/>
        <v>0</v>
      </c>
      <c r="L158">
        <f ca="1"/>
        <v>0</v>
      </c>
      <c r="R158">
        <f ca="1"/>
        <v>1</v>
      </c>
      <c r="S158">
        <f ca="1"/>
        <v>-9.8360388032359636E-2</v>
      </c>
      <c r="T158">
        <f ca="1"/>
        <v>-5.8488497240473059E-2</v>
      </c>
      <c r="U158">
        <f ca="1"/>
        <v>0.38526942454723495</v>
      </c>
      <c r="V158">
        <f ca="1"/>
        <v>1.4024667424461885</v>
      </c>
      <c r="X158">
        <f t="array" aca="1" ref="X158:AB158" ca="1">MMULT(F158:INDEX(F158:P158,$G$16),TRANSPOSE($R$3:INDEX($R$3:$Y$7,$R$1,$G$16)))</f>
        <v>1</v>
      </c>
      <c r="Y158">
        <f ca="1"/>
        <v>-9.8360388032359636E-2</v>
      </c>
      <c r="Z158">
        <f ca="1"/>
        <v>-5.8488497240473059E-2</v>
      </c>
      <c r="AA158">
        <f ca="1"/>
        <v>0.38526942454723495</v>
      </c>
      <c r="AB158">
        <f ca="1"/>
        <v>1.4024667424461885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0</v>
      </c>
      <c r="G159">
        <f ca="1"/>
        <v>0</v>
      </c>
      <c r="H159">
        <f ca="1"/>
        <v>3.9999999999999813E-2</v>
      </c>
      <c r="I159">
        <f ca="1"/>
        <v>0.96000000000000019</v>
      </c>
      <c r="J159">
        <f ca="1"/>
        <v>0</v>
      </c>
      <c r="K159">
        <f ca="1"/>
        <v>0</v>
      </c>
      <c r="L159">
        <f ca="1"/>
        <v>0</v>
      </c>
      <c r="R159">
        <f ca="1"/>
        <v>1</v>
      </c>
      <c r="S159">
        <f ca="1"/>
        <v>-0.10302286429396401</v>
      </c>
      <c r="T159">
        <f ca="1"/>
        <v>-4.4113814036723271E-2</v>
      </c>
      <c r="U159">
        <f ca="1"/>
        <v>0.41600036806987817</v>
      </c>
      <c r="V159">
        <f ca="1"/>
        <v>1.4486366427285944</v>
      </c>
      <c r="X159">
        <f t="array" aca="1" ref="X159:AB159" ca="1">MMULT(F159:INDEX(F159:P159,$G$16),TRANSPOSE($R$3:INDEX($R$3:$Y$7,$R$1,$G$16)))</f>
        <v>1</v>
      </c>
      <c r="Y159">
        <f ca="1"/>
        <v>-0.10302286429396401</v>
      </c>
      <c r="Z159">
        <f ca="1"/>
        <v>-4.4113814036723271E-2</v>
      </c>
      <c r="AA159">
        <f ca="1"/>
        <v>0.41600036806987817</v>
      </c>
      <c r="AB159">
        <f ca="1"/>
        <v>1.4486366427285944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0</v>
      </c>
      <c r="G160">
        <f ca="1"/>
        <v>0</v>
      </c>
      <c r="H160">
        <f ca="1"/>
        <v>1.9999999999999907E-2</v>
      </c>
      <c r="I160">
        <f ca="1"/>
        <v>0.98000000000000009</v>
      </c>
      <c r="J160">
        <f ca="1"/>
        <v>0</v>
      </c>
      <c r="K160">
        <f ca="1"/>
        <v>0</v>
      </c>
      <c r="L160">
        <f ca="1"/>
        <v>0</v>
      </c>
      <c r="R160">
        <f ca="1"/>
        <v>1</v>
      </c>
      <c r="S160">
        <f ca="1"/>
        <v>-0.10768534055556839</v>
      </c>
      <c r="T160">
        <f ca="1"/>
        <v>-2.9739130832973554E-2</v>
      </c>
      <c r="U160">
        <f ca="1"/>
        <v>0.44673131159252111</v>
      </c>
      <c r="V160">
        <f ca="1"/>
        <v>1.4948065430110005</v>
      </c>
      <c r="X160">
        <f t="array" aca="1" ref="X160:AB160" ca="1">MMULT(F160:INDEX(F160:P160,$G$16),TRANSPOSE($R$3:INDEX($R$3:$Y$7,$R$1,$G$16)))</f>
        <v>1</v>
      </c>
      <c r="Y160">
        <f ca="1"/>
        <v>-0.10768534055556839</v>
      </c>
      <c r="Z160">
        <f ca="1"/>
        <v>-2.9739130832973554E-2</v>
      </c>
      <c r="AA160">
        <f ca="1"/>
        <v>0.44673131159252111</v>
      </c>
      <c r="AB160">
        <f ca="1"/>
        <v>1.4948065430110005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0</v>
      </c>
      <c r="G161">
        <f ca="1"/>
        <v>0</v>
      </c>
      <c r="H161">
        <f ca="1"/>
        <v>0</v>
      </c>
      <c r="I161">
        <f ca="1"/>
        <v>1</v>
      </c>
      <c r="J161">
        <f ca="1"/>
        <v>0</v>
      </c>
      <c r="K161">
        <f ca="1"/>
        <v>0</v>
      </c>
      <c r="L161">
        <f ca="1"/>
        <v>0</v>
      </c>
      <c r="R161">
        <f ca="1"/>
        <v>1</v>
      </c>
      <c r="S161">
        <f ca="1"/>
        <v>-0.11234781681717276</v>
      </c>
      <c r="T161">
        <f ca="1"/>
        <v>-1.5364447629223843E-2</v>
      </c>
      <c r="U161">
        <f ca="1"/>
        <v>0.47746225511516416</v>
      </c>
      <c r="V161">
        <f ca="1"/>
        <v>1.5409764432934061</v>
      </c>
      <c r="X161">
        <f t="array" aca="1" ref="X161:AB161" ca="1">MMULT(F161:INDEX(F161:P161,$G$16),TRANSPOSE($R$3:INDEX($R$3:$Y$7,$R$1,$G$16)))</f>
        <v>1</v>
      </c>
      <c r="Y161">
        <f ca="1"/>
        <v>-0.11234781681717276</v>
      </c>
      <c r="Z161">
        <f ca="1"/>
        <v>-1.5364447629223843E-2</v>
      </c>
      <c r="AA161">
        <f ca="1"/>
        <v>0.47746225511516416</v>
      </c>
      <c r="AB161">
        <f ca="1"/>
        <v>1.5409764432934061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0</v>
      </c>
      <c r="G162">
        <f ca="1"/>
        <v>0</v>
      </c>
      <c r="H162">
        <f ca="1"/>
        <v>0</v>
      </c>
      <c r="I162">
        <f ca="1"/>
        <v>0.94999999999999929</v>
      </c>
      <c r="J162">
        <f ca="1"/>
        <v>5.0000000000000711E-2</v>
      </c>
      <c r="K162">
        <f ca="1"/>
        <v>0</v>
      </c>
      <c r="L162">
        <f ca="1"/>
        <v>0</v>
      </c>
      <c r="R162">
        <f ca="1"/>
        <v>1</v>
      </c>
      <c r="S162">
        <f ca="1"/>
        <v>-7.2934272256728272E-2</v>
      </c>
      <c r="T162">
        <f ca="1"/>
        <v>2.8181799078004083E-2</v>
      </c>
      <c r="U162">
        <f ca="1"/>
        <v>0.41360677375259086</v>
      </c>
      <c r="V162">
        <f ca="1"/>
        <v>1.3928726570748087</v>
      </c>
      <c r="X162">
        <f t="array" aca="1" ref="X162:AB162" ca="1">MMULT(F162:INDEX(F162:P162,$G$16),TRANSPOSE($R$3:INDEX($R$3:$Y$7,$R$1,$G$16)))</f>
        <v>1</v>
      </c>
      <c r="Y162">
        <f ca="1"/>
        <v>-7.2934272256728272E-2</v>
      </c>
      <c r="Z162">
        <f ca="1"/>
        <v>2.8181799078004083E-2</v>
      </c>
      <c r="AA162">
        <f ca="1"/>
        <v>0.41360677375259086</v>
      </c>
      <c r="AB162">
        <f ca="1"/>
        <v>1.3928726570748087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0</v>
      </c>
      <c r="G163">
        <f ca="1"/>
        <v>0</v>
      </c>
      <c r="H163">
        <f ca="1"/>
        <v>0</v>
      </c>
      <c r="I163">
        <f ca="1"/>
        <v>0.89999999999999947</v>
      </c>
      <c r="J163">
        <f ca="1"/>
        <v>0.10000000000000053</v>
      </c>
      <c r="K163">
        <f ca="1"/>
        <v>0</v>
      </c>
      <c r="L163">
        <f ca="1"/>
        <v>0</v>
      </c>
      <c r="R163">
        <f ca="1"/>
        <v>1</v>
      </c>
      <c r="S163">
        <f ca="1"/>
        <v>-3.3520727696284489E-2</v>
      </c>
      <c r="T163">
        <f ca="1"/>
        <v>7.1728045785231231E-2</v>
      </c>
      <c r="U163">
        <f ca="1"/>
        <v>0.34975129239001868</v>
      </c>
      <c r="V163">
        <f ca="1"/>
        <v>1.2447688708562139</v>
      </c>
      <c r="X163">
        <f t="array" aca="1" ref="X163:AB163" ca="1">MMULT(F163:INDEX(F163:P163,$G$16),TRANSPOSE($R$3:INDEX($R$3:$Y$7,$R$1,$G$16)))</f>
        <v>1</v>
      </c>
      <c r="Y163">
        <f ca="1"/>
        <v>-3.3520727696284489E-2</v>
      </c>
      <c r="Z163">
        <f ca="1"/>
        <v>7.1728045785231231E-2</v>
      </c>
      <c r="AA163">
        <f ca="1"/>
        <v>0.34975129239001868</v>
      </c>
      <c r="AB163">
        <f ca="1"/>
        <v>1.2447688708562139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0</v>
      </c>
      <c r="G164">
        <f ca="1"/>
        <v>0</v>
      </c>
      <c r="H164">
        <f ca="1"/>
        <v>0</v>
      </c>
      <c r="I164">
        <f ca="1"/>
        <v>0.84999999999999964</v>
      </c>
      <c r="J164">
        <f ca="1"/>
        <v>0.15000000000000036</v>
      </c>
      <c r="K164">
        <f ca="1"/>
        <v>0</v>
      </c>
      <c r="L164">
        <f ca="1"/>
        <v>0</v>
      </c>
      <c r="R164">
        <f ca="1"/>
        <v>1</v>
      </c>
      <c r="S164">
        <f ca="1"/>
        <v>5.8928168641592948E-3</v>
      </c>
      <c r="T164">
        <f ca="1"/>
        <v>0.11527429249245839</v>
      </c>
      <c r="U164">
        <f ca="1"/>
        <v>0.2858958110274466</v>
      </c>
      <c r="V164">
        <f ca="1"/>
        <v>1.0966650846376191</v>
      </c>
      <c r="X164">
        <f t="array" aca="1" ref="X164:AB164" ca="1">MMULT(F164:INDEX(F164:P164,$G$16),TRANSPOSE($R$3:INDEX($R$3:$Y$7,$R$1,$G$16)))</f>
        <v>1</v>
      </c>
      <c r="Y164">
        <f ca="1"/>
        <v>5.8928168641592948E-3</v>
      </c>
      <c r="Z164">
        <f ca="1"/>
        <v>0.11527429249245839</v>
      </c>
      <c r="AA164">
        <f ca="1"/>
        <v>0.2858958110274466</v>
      </c>
      <c r="AB164">
        <f ca="1"/>
        <v>1.0966650846376191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0</v>
      </c>
      <c r="G165">
        <f ca="1"/>
        <v>0</v>
      </c>
      <c r="H165">
        <f ca="1"/>
        <v>0</v>
      </c>
      <c r="I165">
        <f ca="1"/>
        <v>0.79999999999999982</v>
      </c>
      <c r="J165">
        <f ca="1"/>
        <v>0.20000000000000018</v>
      </c>
      <c r="K165">
        <f ca="1"/>
        <v>0</v>
      </c>
      <c r="L165">
        <f ca="1"/>
        <v>0</v>
      </c>
      <c r="R165">
        <f ca="1"/>
        <v>1</v>
      </c>
      <c r="S165">
        <f ca="1"/>
        <v>4.5306361424603078E-2</v>
      </c>
      <c r="T165">
        <f ca="1"/>
        <v>0.15882053919968556</v>
      </c>
      <c r="U165">
        <f ca="1"/>
        <v>0.22204032966487441</v>
      </c>
      <c r="V165">
        <f ca="1"/>
        <v>0.94856129841902448</v>
      </c>
      <c r="X165">
        <f t="array" aca="1" ref="X165:AB165" ca="1">MMULT(F165:INDEX(F165:P165,$G$16),TRANSPOSE($R$3:INDEX($R$3:$Y$7,$R$1,$G$16)))</f>
        <v>1</v>
      </c>
      <c r="Y165">
        <f ca="1"/>
        <v>4.5306361424603078E-2</v>
      </c>
      <c r="Z165">
        <f ca="1"/>
        <v>0.15882053919968556</v>
      </c>
      <c r="AA165">
        <f ca="1"/>
        <v>0.22204032966487441</v>
      </c>
      <c r="AB165">
        <f ca="1"/>
        <v>0.94856129841902448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0</v>
      </c>
      <c r="G166">
        <f ca="1"/>
        <v>0</v>
      </c>
      <c r="H166">
        <f ca="1"/>
        <v>0</v>
      </c>
      <c r="I166">
        <f ca="1"/>
        <v>0.75</v>
      </c>
      <c r="J166">
        <f ca="1"/>
        <v>0.25</v>
      </c>
      <c r="K166">
        <f ca="1"/>
        <v>0</v>
      </c>
      <c r="L166">
        <f ca="1"/>
        <v>0</v>
      </c>
      <c r="R166">
        <f ca="1"/>
        <v>1</v>
      </c>
      <c r="S166">
        <f ca="1"/>
        <v>8.4719905985046862E-2</v>
      </c>
      <c r="T166">
        <f ca="1"/>
        <v>0.20236678590691271</v>
      </c>
      <c r="U166">
        <f ca="1"/>
        <v>0.15818484830230228</v>
      </c>
      <c r="V166">
        <f ca="1"/>
        <v>0.8004575122004296</v>
      </c>
      <c r="X166">
        <f t="array" aca="1" ref="X166:AB166" ca="1">MMULT(F166:INDEX(F166:P166,$G$16),TRANSPOSE($R$3:INDEX($R$3:$Y$7,$R$1,$G$16)))</f>
        <v>1</v>
      </c>
      <c r="Y166">
        <f ca="1"/>
        <v>8.4719905985046862E-2</v>
      </c>
      <c r="Z166">
        <f ca="1"/>
        <v>0.20236678590691271</v>
      </c>
      <c r="AA166">
        <f ca="1"/>
        <v>0.15818484830230228</v>
      </c>
      <c r="AB166">
        <f ca="1"/>
        <v>0.8004575122004296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0</v>
      </c>
      <c r="G167">
        <f ca="1"/>
        <v>0</v>
      </c>
      <c r="H167">
        <f ca="1"/>
        <v>0</v>
      </c>
      <c r="I167">
        <f ca="1"/>
        <v>0.69999999999999929</v>
      </c>
      <c r="J167">
        <f ca="1"/>
        <v>0.30000000000000071</v>
      </c>
      <c r="K167">
        <f ca="1"/>
        <v>0</v>
      </c>
      <c r="L167">
        <f ca="1"/>
        <v>0</v>
      </c>
      <c r="R167">
        <f ca="1"/>
        <v>1</v>
      </c>
      <c r="S167">
        <f ca="1"/>
        <v>0.12413345054549135</v>
      </c>
      <c r="T167">
        <f ca="1"/>
        <v>0.24591303261414063</v>
      </c>
      <c r="U167">
        <f ca="1"/>
        <v>9.4329366939729015E-2</v>
      </c>
      <c r="V167">
        <f ca="1"/>
        <v>0.65235372598183217</v>
      </c>
      <c r="X167">
        <f t="array" aca="1" ref="X167:AB167" ca="1">MMULT(F167:INDEX(F167:P167,$G$16),TRANSPOSE($R$3:INDEX($R$3:$Y$7,$R$1,$G$16)))</f>
        <v>1</v>
      </c>
      <c r="Y167">
        <f ca="1"/>
        <v>0.12413345054549135</v>
      </c>
      <c r="Z167">
        <f ca="1"/>
        <v>0.24591303261414063</v>
      </c>
      <c r="AA167">
        <f ca="1"/>
        <v>9.4329366939729015E-2</v>
      </c>
      <c r="AB167">
        <f ca="1"/>
        <v>0.65235372598183217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0</v>
      </c>
      <c r="G168">
        <f ca="1"/>
        <v>0</v>
      </c>
      <c r="H168">
        <f ca="1"/>
        <v>0</v>
      </c>
      <c r="I168">
        <f ca="1"/>
        <v>0.64999999999999947</v>
      </c>
      <c r="J168">
        <f ca="1"/>
        <v>0.35000000000000053</v>
      </c>
      <c r="K168">
        <f ca="1"/>
        <v>0</v>
      </c>
      <c r="L168">
        <f ca="1"/>
        <v>0</v>
      </c>
      <c r="R168">
        <f ca="1"/>
        <v>1</v>
      </c>
      <c r="S168">
        <f ca="1"/>
        <v>0.16354699510593512</v>
      </c>
      <c r="T168">
        <f ca="1"/>
        <v>0.28945927932136784</v>
      </c>
      <c r="U168">
        <f ca="1"/>
        <v>3.0473885577156856E-2</v>
      </c>
      <c r="V168">
        <f ca="1"/>
        <v>0.50424993976323751</v>
      </c>
      <c r="X168">
        <f t="array" aca="1" ref="X168:AB168" ca="1">MMULT(F168:INDEX(F168:P168,$G$16),TRANSPOSE($R$3:INDEX($R$3:$Y$7,$R$1,$G$16)))</f>
        <v>1</v>
      </c>
      <c r="Y168">
        <f ca="1"/>
        <v>0.16354699510593512</v>
      </c>
      <c r="Z168">
        <f ca="1"/>
        <v>0.28945927932136784</v>
      </c>
      <c r="AA168">
        <f ca="1"/>
        <v>3.0473885577156856E-2</v>
      </c>
      <c r="AB168">
        <f ca="1"/>
        <v>0.50424993976323751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0</v>
      </c>
      <c r="G169">
        <f ca="1"/>
        <v>0</v>
      </c>
      <c r="H169">
        <f ca="1"/>
        <v>0</v>
      </c>
      <c r="I169">
        <f ca="1"/>
        <v>0.59999999999999964</v>
      </c>
      <c r="J169">
        <f ca="1"/>
        <v>0.40000000000000036</v>
      </c>
      <c r="K169">
        <f ca="1"/>
        <v>0</v>
      </c>
      <c r="L169">
        <f ca="1"/>
        <v>0</v>
      </c>
      <c r="R169">
        <f ca="1"/>
        <v>1</v>
      </c>
      <c r="S169">
        <f ca="1"/>
        <v>0.20296053966637892</v>
      </c>
      <c r="T169">
        <f ca="1"/>
        <v>0.33300552602859496</v>
      </c>
      <c r="U169">
        <f ca="1"/>
        <v>-3.3381595785415275E-2</v>
      </c>
      <c r="V169">
        <f ca="1"/>
        <v>0.35614615354464263</v>
      </c>
      <c r="X169">
        <f t="array" aca="1" ref="X169:AB169" ca="1">MMULT(F169:INDEX(F169:P169,$G$16),TRANSPOSE($R$3:INDEX($R$3:$Y$7,$R$1,$G$16)))</f>
        <v>1</v>
      </c>
      <c r="Y169">
        <f ca="1"/>
        <v>0.20296053966637892</v>
      </c>
      <c r="Z169">
        <f ca="1"/>
        <v>0.33300552602859496</v>
      </c>
      <c r="AA169">
        <f ca="1"/>
        <v>-3.3381595785415275E-2</v>
      </c>
      <c r="AB169">
        <f ca="1"/>
        <v>0.35614615354464263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0</v>
      </c>
      <c r="G170">
        <f ca="1"/>
        <v>0</v>
      </c>
      <c r="H170">
        <f ca="1"/>
        <v>0</v>
      </c>
      <c r="I170">
        <f ca="1"/>
        <v>0.54999999999999982</v>
      </c>
      <c r="J170">
        <f ca="1"/>
        <v>0.45000000000000018</v>
      </c>
      <c r="K170">
        <f ca="1"/>
        <v>0</v>
      </c>
      <c r="L170">
        <f ca="1"/>
        <v>0</v>
      </c>
      <c r="R170">
        <f ca="1"/>
        <v>1</v>
      </c>
      <c r="S170">
        <f ca="1"/>
        <v>0.24237408422682272</v>
      </c>
      <c r="T170">
        <f ca="1"/>
        <v>0.37655177273582213</v>
      </c>
      <c r="U170">
        <f ca="1"/>
        <v>-9.7237077147987461E-2</v>
      </c>
      <c r="V170">
        <f ca="1"/>
        <v>0.20804236732604786</v>
      </c>
      <c r="X170">
        <f t="array" aca="1" ref="X170:AB170" ca="1">MMULT(F170:INDEX(F170:P170,$G$16),TRANSPOSE($R$3:INDEX($R$3:$Y$7,$R$1,$G$16)))</f>
        <v>1</v>
      </c>
      <c r="Y170">
        <f ca="1"/>
        <v>0.24237408422682272</v>
      </c>
      <c r="Z170">
        <f ca="1"/>
        <v>0.37655177273582213</v>
      </c>
      <c r="AA170">
        <f ca="1"/>
        <v>-9.7237077147987461E-2</v>
      </c>
      <c r="AB170">
        <f ca="1"/>
        <v>0.20804236732604786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0</v>
      </c>
      <c r="G171">
        <f ca="1"/>
        <v>0</v>
      </c>
      <c r="H171">
        <f ca="1"/>
        <v>0</v>
      </c>
      <c r="I171">
        <f ca="1"/>
        <v>0.5</v>
      </c>
      <c r="J171">
        <f ca="1"/>
        <v>0.5</v>
      </c>
      <c r="K171">
        <f ca="1"/>
        <v>0</v>
      </c>
      <c r="L171">
        <f ca="1"/>
        <v>0</v>
      </c>
      <c r="R171">
        <f ca="1"/>
        <v>1</v>
      </c>
      <c r="S171">
        <f ca="1"/>
        <v>0.28178762878726649</v>
      </c>
      <c r="T171">
        <f ca="1"/>
        <v>0.42009801944304925</v>
      </c>
      <c r="U171">
        <f ca="1"/>
        <v>-0.16109255851055959</v>
      </c>
      <c r="V171">
        <f ca="1"/>
        <v>5.9938581107453093E-2</v>
      </c>
      <c r="X171">
        <f t="array" aca="1" ref="X171:AB171" ca="1">MMULT(F171:INDEX(F171:P171,$G$16),TRANSPOSE($R$3:INDEX($R$3:$Y$7,$R$1,$G$16)))</f>
        <v>1</v>
      </c>
      <c r="Y171">
        <f ca="1"/>
        <v>0.28178762878726649</v>
      </c>
      <c r="Z171">
        <f ca="1"/>
        <v>0.42009801944304925</v>
      </c>
      <c r="AA171">
        <f ca="1"/>
        <v>-0.16109255851055959</v>
      </c>
      <c r="AB171">
        <f ca="1"/>
        <v>5.9938581107453093E-2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0</v>
      </c>
      <c r="G172">
        <f ca="1"/>
        <v>0</v>
      </c>
      <c r="H172">
        <f ca="1"/>
        <v>0</v>
      </c>
      <c r="I172">
        <f ca="1"/>
        <v>0.44999999999999929</v>
      </c>
      <c r="J172">
        <f ca="1"/>
        <v>0.55000000000000071</v>
      </c>
      <c r="K172">
        <f ca="1"/>
        <v>0</v>
      </c>
      <c r="L172">
        <f ca="1"/>
        <v>0</v>
      </c>
      <c r="R172">
        <f ca="1"/>
        <v>1</v>
      </c>
      <c r="S172">
        <f ca="1"/>
        <v>0.32120117334771098</v>
      </c>
      <c r="T172">
        <f ca="1"/>
        <v>0.46364426615027715</v>
      </c>
      <c r="U172">
        <f ca="1"/>
        <v>-0.22494803987313289</v>
      </c>
      <c r="V172">
        <f ca="1"/>
        <v>-8.8165205111144229E-2</v>
      </c>
      <c r="X172">
        <f t="array" aca="1" ref="X172:AB172" ca="1">MMULT(F172:INDEX(F172:P172,$G$16),TRANSPOSE($R$3:INDEX($R$3:$Y$7,$R$1,$G$16)))</f>
        <v>1</v>
      </c>
      <c r="Y172">
        <f ca="1"/>
        <v>0.32120117334771098</v>
      </c>
      <c r="Z172">
        <f ca="1"/>
        <v>0.46364426615027715</v>
      </c>
      <c r="AA172">
        <f ca="1"/>
        <v>-0.22494803987313289</v>
      </c>
      <c r="AB172">
        <f ca="1"/>
        <v>-8.8165205111144229E-2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0</v>
      </c>
      <c r="G173">
        <f ca="1"/>
        <v>0</v>
      </c>
      <c r="H173">
        <f ca="1"/>
        <v>0</v>
      </c>
      <c r="I173">
        <f ca="1"/>
        <v>0.39999999999999947</v>
      </c>
      <c r="J173">
        <f ca="1"/>
        <v>0.60000000000000053</v>
      </c>
      <c r="K173">
        <f ca="1"/>
        <v>0</v>
      </c>
      <c r="L173">
        <f ca="1"/>
        <v>0</v>
      </c>
      <c r="R173">
        <f ca="1"/>
        <v>1</v>
      </c>
      <c r="S173">
        <f ca="1"/>
        <v>0.36061471790815475</v>
      </c>
      <c r="T173">
        <f ca="1"/>
        <v>0.50719051285750427</v>
      </c>
      <c r="U173">
        <f ca="1"/>
        <v>-0.28880352123570496</v>
      </c>
      <c r="V173">
        <f ca="1"/>
        <v>-0.23626899132973911</v>
      </c>
      <c r="X173">
        <f t="array" aca="1" ref="X173:AB173" ca="1">MMULT(F173:INDEX(F173:P173,$G$16),TRANSPOSE($R$3:INDEX($R$3:$Y$7,$R$1,$G$16)))</f>
        <v>1</v>
      </c>
      <c r="Y173">
        <f ca="1"/>
        <v>0.36061471790815475</v>
      </c>
      <c r="Z173">
        <f ca="1"/>
        <v>0.50719051285750427</v>
      </c>
      <c r="AA173">
        <f ca="1"/>
        <v>-0.28880352123570496</v>
      </c>
      <c r="AB173">
        <f ca="1"/>
        <v>-0.23626899132973911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0</v>
      </c>
      <c r="G174">
        <f ca="1"/>
        <v>0</v>
      </c>
      <c r="H174">
        <f ca="1"/>
        <v>0</v>
      </c>
      <c r="I174">
        <f ca="1"/>
        <v>0.34999999999999964</v>
      </c>
      <c r="J174">
        <f ca="1"/>
        <v>0.65000000000000036</v>
      </c>
      <c r="K174">
        <f ca="1"/>
        <v>0</v>
      </c>
      <c r="L174">
        <f ca="1"/>
        <v>0</v>
      </c>
      <c r="R174">
        <f ca="1"/>
        <v>1</v>
      </c>
      <c r="S174">
        <f ca="1"/>
        <v>0.40002826246859857</v>
      </c>
      <c r="T174">
        <f ca="1"/>
        <v>0.55073675956473156</v>
      </c>
      <c r="U174">
        <f ca="1"/>
        <v>-0.35265900259827715</v>
      </c>
      <c r="V174">
        <f ca="1"/>
        <v>-0.38437277754833388</v>
      </c>
      <c r="X174">
        <f t="array" aca="1" ref="X174:AB174" ca="1">MMULT(F174:INDEX(F174:P174,$G$16),TRANSPOSE($R$3:INDEX($R$3:$Y$7,$R$1,$G$16)))</f>
        <v>1</v>
      </c>
      <c r="Y174">
        <f ca="1"/>
        <v>0.40002826246859857</v>
      </c>
      <c r="Z174">
        <f ca="1"/>
        <v>0.55073675956473156</v>
      </c>
      <c r="AA174">
        <f ca="1"/>
        <v>-0.35265900259827715</v>
      </c>
      <c r="AB174">
        <f ca="1"/>
        <v>-0.38437277754833388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0</v>
      </c>
      <c r="G175">
        <f ca="1"/>
        <v>0</v>
      </c>
      <c r="H175">
        <f ca="1"/>
        <v>0</v>
      </c>
      <c r="I175">
        <f ca="1"/>
        <v>0.29999999999999982</v>
      </c>
      <c r="J175">
        <f ca="1"/>
        <v>0.70000000000000018</v>
      </c>
      <c r="K175">
        <f ca="1"/>
        <v>0</v>
      </c>
      <c r="L175">
        <f ca="1"/>
        <v>0</v>
      </c>
      <c r="R175">
        <f ca="1"/>
        <v>1</v>
      </c>
      <c r="S175">
        <f ca="1"/>
        <v>0.43944180702904234</v>
      </c>
      <c r="T175">
        <f ca="1"/>
        <v>0.59428300627195862</v>
      </c>
      <c r="U175">
        <f ca="1"/>
        <v>-0.41651448396084934</v>
      </c>
      <c r="V175">
        <f ca="1"/>
        <v>-0.53247656376692865</v>
      </c>
      <c r="X175">
        <f t="array" aca="1" ref="X175:AB175" ca="1">MMULT(F175:INDEX(F175:P175,$G$16),TRANSPOSE($R$3:INDEX($R$3:$Y$7,$R$1,$G$16)))</f>
        <v>1</v>
      </c>
      <c r="Y175">
        <f ca="1"/>
        <v>0.43944180702904234</v>
      </c>
      <c r="Z175">
        <f ca="1"/>
        <v>0.59428300627195862</v>
      </c>
      <c r="AA175">
        <f ca="1"/>
        <v>-0.41651448396084934</v>
      </c>
      <c r="AB175">
        <f ca="1"/>
        <v>-0.53247656376692865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0</v>
      </c>
      <c r="G176">
        <f ca="1"/>
        <v>0</v>
      </c>
      <c r="H176">
        <f ca="1"/>
        <v>0</v>
      </c>
      <c r="I176">
        <f ca="1"/>
        <v>0.25</v>
      </c>
      <c r="J176">
        <f ca="1"/>
        <v>0.75</v>
      </c>
      <c r="K176">
        <f ca="1"/>
        <v>0</v>
      </c>
      <c r="L176">
        <f ca="1"/>
        <v>0</v>
      </c>
      <c r="R176">
        <f ca="1"/>
        <v>1</v>
      </c>
      <c r="S176">
        <f ca="1"/>
        <v>0.47885535158948611</v>
      </c>
      <c r="T176">
        <f ca="1"/>
        <v>0.6378292529791858</v>
      </c>
      <c r="U176">
        <f ca="1"/>
        <v>-0.48036996532342147</v>
      </c>
      <c r="V176">
        <f ca="1"/>
        <v>-0.68058034998552341</v>
      </c>
      <c r="X176">
        <f t="array" aca="1" ref="X176:AB176" ca="1">MMULT(F176:INDEX(F176:P176,$G$16),TRANSPOSE($R$3:INDEX($R$3:$Y$7,$R$1,$G$16)))</f>
        <v>1</v>
      </c>
      <c r="Y176">
        <f ca="1"/>
        <v>0.47885535158948611</v>
      </c>
      <c r="Z176">
        <f ca="1"/>
        <v>0.6378292529791858</v>
      </c>
      <c r="AA176">
        <f ca="1"/>
        <v>-0.48036996532342147</v>
      </c>
      <c r="AB176">
        <f ca="1"/>
        <v>-0.68058034998552341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0</v>
      </c>
      <c r="G177">
        <f ca="1"/>
        <v>0</v>
      </c>
      <c r="H177">
        <f ca="1"/>
        <v>0</v>
      </c>
      <c r="I177">
        <f ca="1"/>
        <v>0.19999999999999929</v>
      </c>
      <c r="J177">
        <f ca="1"/>
        <v>0.80000000000000071</v>
      </c>
      <c r="K177">
        <f ca="1"/>
        <v>0</v>
      </c>
      <c r="L177">
        <f ca="1"/>
        <v>0</v>
      </c>
      <c r="R177">
        <f ca="1"/>
        <v>1</v>
      </c>
      <c r="S177">
        <f ca="1"/>
        <v>0.51826889614993066</v>
      </c>
      <c r="T177">
        <f ca="1"/>
        <v>0.68137549968641375</v>
      </c>
      <c r="U177">
        <f ca="1"/>
        <v>-0.54422544668599471</v>
      </c>
      <c r="V177">
        <f ca="1"/>
        <v>-0.82868413620412085</v>
      </c>
      <c r="X177">
        <f t="array" aca="1" ref="X177:AB177" ca="1">MMULT(F177:INDEX(F177:P177,$G$16),TRANSPOSE($R$3:INDEX($R$3:$Y$7,$R$1,$G$16)))</f>
        <v>1</v>
      </c>
      <c r="Y177">
        <f ca="1"/>
        <v>0.51826889614993066</v>
      </c>
      <c r="Z177">
        <f ca="1"/>
        <v>0.68137549968641375</v>
      </c>
      <c r="AA177">
        <f ca="1"/>
        <v>-0.54422544668599471</v>
      </c>
      <c r="AB177">
        <f ca="1"/>
        <v>-0.82868413620412085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0</v>
      </c>
      <c r="G178">
        <f ca="1"/>
        <v>0</v>
      </c>
      <c r="H178">
        <f ca="1"/>
        <v>0</v>
      </c>
      <c r="I178">
        <f ca="1"/>
        <v>0.14999999999999947</v>
      </c>
      <c r="J178">
        <f ca="1"/>
        <v>0.85000000000000053</v>
      </c>
      <c r="K178">
        <f ca="1"/>
        <v>0</v>
      </c>
      <c r="L178">
        <f ca="1"/>
        <v>0</v>
      </c>
      <c r="R178">
        <f ca="1"/>
        <v>1</v>
      </c>
      <c r="S178">
        <f ca="1"/>
        <v>0.55768244071037432</v>
      </c>
      <c r="T178">
        <f ca="1"/>
        <v>0.72492174639364082</v>
      </c>
      <c r="U178">
        <f ca="1"/>
        <v>-0.60808092804856684</v>
      </c>
      <c r="V178">
        <f ca="1"/>
        <v>-0.97678792242271562</v>
      </c>
      <c r="X178">
        <f t="array" aca="1" ref="X178:AB178" ca="1">MMULT(F178:INDEX(F178:P178,$G$16),TRANSPOSE($R$3:INDEX($R$3:$Y$7,$R$1,$G$16)))</f>
        <v>1</v>
      </c>
      <c r="Y178">
        <f ca="1"/>
        <v>0.55768244071037432</v>
      </c>
      <c r="Z178">
        <f ca="1"/>
        <v>0.72492174639364082</v>
      </c>
      <c r="AA178">
        <f ca="1"/>
        <v>-0.60808092804856684</v>
      </c>
      <c r="AB178">
        <f ca="1"/>
        <v>-0.97678792242271562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0</v>
      </c>
      <c r="G179">
        <f ca="1"/>
        <v>0</v>
      </c>
      <c r="H179">
        <f ca="1"/>
        <v>0</v>
      </c>
      <c r="I179">
        <f ca="1"/>
        <v>9.9999999999999645E-2</v>
      </c>
      <c r="J179">
        <f ca="1"/>
        <v>0.90000000000000036</v>
      </c>
      <c r="K179">
        <f ca="1"/>
        <v>0</v>
      </c>
      <c r="L179">
        <f ca="1"/>
        <v>0</v>
      </c>
      <c r="R179">
        <f ca="1"/>
        <v>1</v>
      </c>
      <c r="S179">
        <f ca="1"/>
        <v>0.5970959852708182</v>
      </c>
      <c r="T179">
        <f ca="1"/>
        <v>0.76846799310086811</v>
      </c>
      <c r="U179">
        <f ca="1"/>
        <v>-0.67193640941113908</v>
      </c>
      <c r="V179">
        <f ca="1"/>
        <v>-1.1248917086413104</v>
      </c>
      <c r="X179">
        <f t="array" aca="1" ref="X179:AB179" ca="1">MMULT(F179:INDEX(F179:P179,$G$16),TRANSPOSE($R$3:INDEX($R$3:$Y$7,$R$1,$G$16)))</f>
        <v>1</v>
      </c>
      <c r="Y179">
        <f ca="1"/>
        <v>0.5970959852708182</v>
      </c>
      <c r="Z179">
        <f ca="1"/>
        <v>0.76846799310086811</v>
      </c>
      <c r="AA179">
        <f ca="1"/>
        <v>-0.67193640941113908</v>
      </c>
      <c r="AB179">
        <f ca="1"/>
        <v>-1.1248917086413104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0</v>
      </c>
      <c r="G180">
        <f ca="1"/>
        <v>0</v>
      </c>
      <c r="H180">
        <f ca="1"/>
        <v>0</v>
      </c>
      <c r="I180">
        <f ca="1"/>
        <v>4.9999999999999822E-2</v>
      </c>
      <c r="J180">
        <f ca="1"/>
        <v>0.95000000000000018</v>
      </c>
      <c r="K180">
        <f ca="1"/>
        <v>0</v>
      </c>
      <c r="L180">
        <f ca="1"/>
        <v>0</v>
      </c>
      <c r="R180">
        <f ca="1"/>
        <v>1</v>
      </c>
      <c r="S180">
        <f ca="1"/>
        <v>0.63650952983126186</v>
      </c>
      <c r="T180">
        <f ca="1"/>
        <v>0.81201423980809517</v>
      </c>
      <c r="U180">
        <f ca="1"/>
        <v>-0.73579189077371121</v>
      </c>
      <c r="V180">
        <f ca="1"/>
        <v>-1.2729954948599052</v>
      </c>
      <c r="X180">
        <f t="array" aca="1" ref="X180:AB180" ca="1">MMULT(F180:INDEX(F180:P180,$G$16),TRANSPOSE($R$3:INDEX($R$3:$Y$7,$R$1,$G$16)))</f>
        <v>1</v>
      </c>
      <c r="Y180">
        <f ca="1"/>
        <v>0.63650952983126186</v>
      </c>
      <c r="Z180">
        <f ca="1"/>
        <v>0.81201423980809517</v>
      </c>
      <c r="AA180">
        <f ca="1"/>
        <v>-0.73579189077371121</v>
      </c>
      <c r="AB180">
        <f ca="1"/>
        <v>-1.2729954948599052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1</v>
      </c>
      <c r="K181">
        <f ca="1"/>
        <v>0</v>
      </c>
      <c r="L181">
        <f ca="1"/>
        <v>0</v>
      </c>
      <c r="R181">
        <f ca="1"/>
        <v>1</v>
      </c>
      <c r="S181">
        <f ca="1"/>
        <v>0.67592307439170574</v>
      </c>
      <c r="T181">
        <f ca="1"/>
        <v>0.85556048651532235</v>
      </c>
      <c r="U181">
        <f ca="1"/>
        <v>-0.79964737213628334</v>
      </c>
      <c r="V181">
        <f ca="1"/>
        <v>-1.4210992810784999</v>
      </c>
      <c r="X181">
        <f t="array" aca="1" ref="X181:AB181" ca="1">MMULT(F181:INDEX(F181:P181,$G$16),TRANSPOSE($R$3:INDEX($R$3:$Y$7,$R$1,$G$16)))</f>
        <v>1</v>
      </c>
      <c r="Y181">
        <f ca="1"/>
        <v>0.67592307439170574</v>
      </c>
      <c r="Z181">
        <f ca="1"/>
        <v>0.85556048651532235</v>
      </c>
      <c r="AA181">
        <f ca="1"/>
        <v>-0.79964737213628334</v>
      </c>
      <c r="AB181">
        <f ca="1"/>
        <v>-1.4210992810784999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0.94999999999999929</v>
      </c>
      <c r="K182">
        <f ca="1"/>
        <v>5.0000000000000711E-2</v>
      </c>
      <c r="L182">
        <f ca="1"/>
        <v>0</v>
      </c>
      <c r="R182">
        <f ca="1"/>
        <v>1</v>
      </c>
      <c r="S182">
        <f ca="1"/>
        <v>0.57844915561780452</v>
      </c>
      <c r="T182">
        <f ca="1"/>
        <v>0.85269214249164582</v>
      </c>
      <c r="U182">
        <f ca="1"/>
        <v>-0.852242491770004</v>
      </c>
      <c r="V182">
        <f ca="1"/>
        <v>-1.3245672299219895</v>
      </c>
      <c r="X182">
        <f t="array" aca="1" ref="X182:AB182" ca="1">MMULT(F182:INDEX(F182:P182,$G$16),TRANSPOSE($R$3:INDEX($R$3:$Y$7,$R$1,$G$16)))</f>
        <v>1</v>
      </c>
      <c r="Y182">
        <f ca="1"/>
        <v>0.57844915561780452</v>
      </c>
      <c r="Z182">
        <f ca="1"/>
        <v>0.85269214249164582</v>
      </c>
      <c r="AA182">
        <f ca="1"/>
        <v>-0.852242491770004</v>
      </c>
      <c r="AB182">
        <f ca="1"/>
        <v>-1.3245672299219895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0.90000000000000036</v>
      </c>
      <c r="K183">
        <f ca="1"/>
        <v>9.9999999999999645E-2</v>
      </c>
      <c r="L183">
        <f ca="1"/>
        <v>0</v>
      </c>
      <c r="R183">
        <f ca="1"/>
        <v>1</v>
      </c>
      <c r="S183">
        <f ca="1"/>
        <v>0.48097523684390681</v>
      </c>
      <c r="T183">
        <f ca="1"/>
        <v>0.84982379846796952</v>
      </c>
      <c r="U183">
        <f ca="1"/>
        <v>-0.90483761140372276</v>
      </c>
      <c r="V183">
        <f ca="1"/>
        <v>-1.2280351787654826</v>
      </c>
      <c r="X183">
        <f t="array" aca="1" ref="X183:AB183" ca="1">MMULT(F183:INDEX(F183:P183,$G$16),TRANSPOSE($R$3:INDEX($R$3:$Y$7,$R$1,$G$16)))</f>
        <v>1</v>
      </c>
      <c r="Y183">
        <f ca="1"/>
        <v>0.48097523684390681</v>
      </c>
      <c r="Z183">
        <f ca="1"/>
        <v>0.84982379846796952</v>
      </c>
      <c r="AA183">
        <f ca="1"/>
        <v>-0.90483761140372276</v>
      </c>
      <c r="AB183">
        <f ca="1"/>
        <v>-1.2280351787654826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0.84999999999999964</v>
      </c>
      <c r="K184">
        <f ca="1"/>
        <v>0.15000000000000036</v>
      </c>
      <c r="L184">
        <f ca="1"/>
        <v>0</v>
      </c>
      <c r="R184">
        <f ca="1"/>
        <v>1</v>
      </c>
      <c r="S184">
        <f ca="1"/>
        <v>0.38350131807000559</v>
      </c>
      <c r="T184">
        <f ca="1"/>
        <v>0.84695545444429288</v>
      </c>
      <c r="U184">
        <f ca="1"/>
        <v>-0.95743273103744353</v>
      </c>
      <c r="V184">
        <f ca="1"/>
        <v>-1.1315031276089722</v>
      </c>
      <c r="X184">
        <f t="array" aca="1" ref="X184:AB184" ca="1">MMULT(F184:INDEX(F184:P184,$G$16),TRANSPOSE($R$3:INDEX($R$3:$Y$7,$R$1,$G$16)))</f>
        <v>1</v>
      </c>
      <c r="Y184">
        <f ca="1"/>
        <v>0.38350131807000559</v>
      </c>
      <c r="Z184">
        <f ca="1"/>
        <v>0.84695545444429288</v>
      </c>
      <c r="AA184">
        <f ca="1"/>
        <v>-0.95743273103744353</v>
      </c>
      <c r="AB184">
        <f ca="1"/>
        <v>-1.1315031276089722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0.79999999999999893</v>
      </c>
      <c r="K185">
        <f ca="1"/>
        <v>0.20000000000000107</v>
      </c>
      <c r="L185">
        <f ca="1"/>
        <v>0</v>
      </c>
      <c r="R185">
        <f ca="1"/>
        <v>1</v>
      </c>
      <c r="S185">
        <f ca="1"/>
        <v>0.28602739929610438</v>
      </c>
      <c r="T185">
        <f ca="1"/>
        <v>0.84408711042061646</v>
      </c>
      <c r="U185">
        <f ca="1"/>
        <v>-1.0100278506711642</v>
      </c>
      <c r="V185">
        <f ca="1"/>
        <v>-1.034971076452462</v>
      </c>
      <c r="X185">
        <f t="array" aca="1" ref="X185:AB185" ca="1">MMULT(F185:INDEX(F185:P185,$G$16),TRANSPOSE($R$3:INDEX($R$3:$Y$7,$R$1,$G$16)))</f>
        <v>1</v>
      </c>
      <c r="Y185">
        <f ca="1"/>
        <v>0.28602739929610438</v>
      </c>
      <c r="Z185">
        <f ca="1"/>
        <v>0.84408711042061646</v>
      </c>
      <c r="AA185">
        <f ca="1"/>
        <v>-1.0100278506711642</v>
      </c>
      <c r="AB185">
        <f ca="1"/>
        <v>-1.034971076452462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0.75</v>
      </c>
      <c r="K186">
        <f ca="1"/>
        <v>0.25</v>
      </c>
      <c r="L186">
        <f ca="1"/>
        <v>0</v>
      </c>
      <c r="R186">
        <f ca="1"/>
        <v>1</v>
      </c>
      <c r="S186">
        <f ca="1"/>
        <v>0.18855348052220666</v>
      </c>
      <c r="T186">
        <f ca="1"/>
        <v>0.84121876639694004</v>
      </c>
      <c r="U186">
        <f ca="1"/>
        <v>-1.0626229703048828</v>
      </c>
      <c r="V186">
        <f ca="1"/>
        <v>-0.93843902529595502</v>
      </c>
      <c r="X186">
        <f t="array" aca="1" ref="X186:AB186" ca="1">MMULT(F186:INDEX(F186:P186,$G$16),TRANSPOSE($R$3:INDEX($R$3:$Y$7,$R$1,$G$16)))</f>
        <v>1</v>
      </c>
      <c r="Y186">
        <f ca="1"/>
        <v>0.18855348052220666</v>
      </c>
      <c r="Z186">
        <f ca="1"/>
        <v>0.84121876639694004</v>
      </c>
      <c r="AA186">
        <f ca="1"/>
        <v>-1.0626229703048828</v>
      </c>
      <c r="AB186">
        <f ca="1"/>
        <v>-0.93843902529595502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0.69999999999999929</v>
      </c>
      <c r="K187">
        <f ca="1"/>
        <v>0.30000000000000071</v>
      </c>
      <c r="L187">
        <f ca="1"/>
        <v>0</v>
      </c>
      <c r="R187">
        <f ca="1"/>
        <v>1</v>
      </c>
      <c r="S187">
        <f ca="1"/>
        <v>9.1079561748305449E-2</v>
      </c>
      <c r="T187">
        <f ca="1"/>
        <v>0.83835042237326352</v>
      </c>
      <c r="U187">
        <f ca="1"/>
        <v>-1.1152180899386037</v>
      </c>
      <c r="V187">
        <f ca="1"/>
        <v>-0.84190697413944471</v>
      </c>
      <c r="X187">
        <f t="array" aca="1" ref="X187:AB187" ca="1">MMULT(F187:INDEX(F187:P187,$G$16),TRANSPOSE($R$3:INDEX($R$3:$Y$7,$R$1,$G$16)))</f>
        <v>1</v>
      </c>
      <c r="Y187">
        <f ca="1"/>
        <v>9.1079561748305449E-2</v>
      </c>
      <c r="Z187">
        <f ca="1"/>
        <v>0.83835042237326352</v>
      </c>
      <c r="AA187">
        <f ca="1"/>
        <v>-1.1152180899386037</v>
      </c>
      <c r="AB187">
        <f ca="1"/>
        <v>-0.84190697413944471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0.65000000000000036</v>
      </c>
      <c r="K188">
        <f ca="1"/>
        <v>0.34999999999999964</v>
      </c>
      <c r="L188">
        <f ca="1"/>
        <v>0</v>
      </c>
      <c r="R188">
        <f ca="1"/>
        <v>1</v>
      </c>
      <c r="S188">
        <f ca="1"/>
        <v>-6.3943570255922677E-3</v>
      </c>
      <c r="T188">
        <f ca="1"/>
        <v>0.83548207834958721</v>
      </c>
      <c r="U188">
        <f ca="1"/>
        <v>-1.1678132095723224</v>
      </c>
      <c r="V188">
        <f ca="1"/>
        <v>-0.74537492298293773</v>
      </c>
      <c r="X188">
        <f t="array" aca="1" ref="X188:AB188" ca="1">MMULT(F188:INDEX(F188:P188,$G$16),TRANSPOSE($R$3:INDEX($R$3:$Y$7,$R$1,$G$16)))</f>
        <v>1</v>
      </c>
      <c r="Y188">
        <f ca="1"/>
        <v>-6.3943570255922677E-3</v>
      </c>
      <c r="Z188">
        <f ca="1"/>
        <v>0.83548207834958721</v>
      </c>
      <c r="AA188">
        <f ca="1"/>
        <v>-1.1678132095723224</v>
      </c>
      <c r="AB188">
        <f ca="1"/>
        <v>-0.74537492298293773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0.59999999999999964</v>
      </c>
      <c r="K189">
        <f ca="1"/>
        <v>0.40000000000000036</v>
      </c>
      <c r="L189">
        <f ca="1"/>
        <v>0</v>
      </c>
      <c r="R189">
        <f ca="1"/>
        <v>1</v>
      </c>
      <c r="S189">
        <f ca="1"/>
        <v>-0.10386827579949343</v>
      </c>
      <c r="T189">
        <f ca="1"/>
        <v>0.83261373432591057</v>
      </c>
      <c r="U189">
        <f ca="1"/>
        <v>-1.2204083292060433</v>
      </c>
      <c r="V189">
        <f ca="1"/>
        <v>-0.64884287182642741</v>
      </c>
      <c r="X189">
        <f t="array" aca="1" ref="X189:AB189" ca="1">MMULT(F189:INDEX(F189:P189,$G$16),TRANSPOSE($R$3:INDEX($R$3:$Y$7,$R$1,$G$16)))</f>
        <v>1</v>
      </c>
      <c r="Y189">
        <f ca="1"/>
        <v>-0.10386827579949343</v>
      </c>
      <c r="Z189">
        <f ca="1"/>
        <v>0.83261373432591057</v>
      </c>
      <c r="AA189">
        <f ca="1"/>
        <v>-1.2204083292060433</v>
      </c>
      <c r="AB189">
        <f ca="1"/>
        <v>-0.64884287182642741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0.54999999999999893</v>
      </c>
      <c r="K190">
        <f ca="1"/>
        <v>0.45000000000000107</v>
      </c>
      <c r="L190">
        <f ca="1"/>
        <v>0</v>
      </c>
      <c r="R190">
        <f ca="1"/>
        <v>1</v>
      </c>
      <c r="S190">
        <f ca="1"/>
        <v>-0.20134219457339464</v>
      </c>
      <c r="T190">
        <f ca="1"/>
        <v>0.82974539030223415</v>
      </c>
      <c r="U190">
        <f ca="1"/>
        <v>-1.2730034488397637</v>
      </c>
      <c r="V190">
        <f ca="1"/>
        <v>-0.5523108206699171</v>
      </c>
      <c r="X190">
        <f t="array" aca="1" ref="X190:AB190" ca="1">MMULT(F190:INDEX(F190:P190,$G$16),TRANSPOSE($R$3:INDEX($R$3:$Y$7,$R$1,$G$16)))</f>
        <v>1</v>
      </c>
      <c r="Y190">
        <f ca="1"/>
        <v>-0.20134219457339464</v>
      </c>
      <c r="Z190">
        <f ca="1"/>
        <v>0.82974539030223415</v>
      </c>
      <c r="AA190">
        <f ca="1"/>
        <v>-1.2730034488397637</v>
      </c>
      <c r="AB190">
        <f ca="1"/>
        <v>-0.5523108206699171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0.5</v>
      </c>
      <c r="K191">
        <f ca="1"/>
        <v>0.5</v>
      </c>
      <c r="L191">
        <f ca="1"/>
        <v>0</v>
      </c>
      <c r="R191">
        <f ca="1"/>
        <v>1</v>
      </c>
      <c r="S191">
        <f ca="1"/>
        <v>-0.29881611334729241</v>
      </c>
      <c r="T191">
        <f ca="1"/>
        <v>0.82687704627855774</v>
      </c>
      <c r="U191">
        <f ca="1"/>
        <v>-1.3255985684734826</v>
      </c>
      <c r="V191">
        <f ca="1"/>
        <v>-0.45577876951341012</v>
      </c>
      <c r="X191">
        <f t="array" aca="1" ref="X191:AB191" ca="1">MMULT(F191:INDEX(F191:P191,$G$16),TRANSPOSE($R$3:INDEX($R$3:$Y$7,$R$1,$G$16)))</f>
        <v>1</v>
      </c>
      <c r="Y191">
        <f ca="1"/>
        <v>-0.29881611334729241</v>
      </c>
      <c r="Z191">
        <f ca="1"/>
        <v>0.82687704627855774</v>
      </c>
      <c r="AA191">
        <f ca="1"/>
        <v>-1.3255985684734826</v>
      </c>
      <c r="AB191">
        <f ca="1"/>
        <v>-0.45577876951341012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0.44999999999999929</v>
      </c>
      <c r="K192">
        <f ca="1"/>
        <v>0.55000000000000071</v>
      </c>
      <c r="L192">
        <f ca="1"/>
        <v>0</v>
      </c>
      <c r="R192">
        <f ca="1"/>
        <v>1</v>
      </c>
      <c r="S192">
        <f ca="1"/>
        <v>-0.39629003212119362</v>
      </c>
      <c r="T192">
        <f ca="1"/>
        <v>0.82400870225488121</v>
      </c>
      <c r="U192">
        <f ca="1"/>
        <v>-1.3781936881072032</v>
      </c>
      <c r="V192">
        <f ca="1"/>
        <v>-0.35924671835689981</v>
      </c>
      <c r="X192">
        <f t="array" aca="1" ref="X192:AB192" ca="1">MMULT(F192:INDEX(F192:P192,$G$16),TRANSPOSE($R$3:INDEX($R$3:$Y$7,$R$1,$G$16)))</f>
        <v>1</v>
      </c>
      <c r="Y192">
        <f ca="1"/>
        <v>-0.39629003212119362</v>
      </c>
      <c r="Z192">
        <f ca="1"/>
        <v>0.82400870225488121</v>
      </c>
      <c r="AA192">
        <f ca="1"/>
        <v>-1.3781936881072032</v>
      </c>
      <c r="AB192">
        <f ca="1"/>
        <v>-0.35924671835689981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0.40000000000000036</v>
      </c>
      <c r="K193">
        <f ca="1"/>
        <v>0.59999999999999964</v>
      </c>
      <c r="L193">
        <f ca="1"/>
        <v>0</v>
      </c>
      <c r="R193">
        <f ca="1"/>
        <v>1</v>
      </c>
      <c r="S193">
        <f ca="1"/>
        <v>-0.4937639508950914</v>
      </c>
      <c r="T193">
        <f ca="1"/>
        <v>0.8211403582312049</v>
      </c>
      <c r="U193">
        <f ca="1"/>
        <v>-1.4307888077409221</v>
      </c>
      <c r="V193">
        <f ca="1"/>
        <v>-0.26271466720039283</v>
      </c>
      <c r="X193">
        <f t="array" aca="1" ref="X193:AB193" ca="1">MMULT(F193:INDEX(F193:P193,$G$16),TRANSPOSE($R$3:INDEX($R$3:$Y$7,$R$1,$G$16)))</f>
        <v>1</v>
      </c>
      <c r="Y193">
        <f ca="1"/>
        <v>-0.4937639508950914</v>
      </c>
      <c r="Z193">
        <f ca="1"/>
        <v>0.8211403582312049</v>
      </c>
      <c r="AA193">
        <f ca="1"/>
        <v>-1.4307888077409221</v>
      </c>
      <c r="AB193">
        <f ca="1"/>
        <v>-0.26271466720039283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0.34999999999999964</v>
      </c>
      <c r="K194">
        <f ca="1"/>
        <v>0.65000000000000036</v>
      </c>
      <c r="L194">
        <f ca="1"/>
        <v>0</v>
      </c>
      <c r="R194">
        <f ca="1"/>
        <v>1</v>
      </c>
      <c r="S194">
        <f ca="1"/>
        <v>-0.5912378696689925</v>
      </c>
      <c r="T194">
        <f ca="1"/>
        <v>0.81827201420752838</v>
      </c>
      <c r="U194">
        <f ca="1"/>
        <v>-1.4833839273746428</v>
      </c>
      <c r="V194">
        <f ca="1"/>
        <v>-0.16618261604388251</v>
      </c>
      <c r="X194">
        <f t="array" aca="1" ref="X194:AB194" ca="1">MMULT(F194:INDEX(F194:P194,$G$16),TRANSPOSE($R$3:INDEX($R$3:$Y$7,$R$1,$G$16)))</f>
        <v>1</v>
      </c>
      <c r="Y194">
        <f ca="1"/>
        <v>-0.5912378696689925</v>
      </c>
      <c r="Z194">
        <f ca="1"/>
        <v>0.81827201420752838</v>
      </c>
      <c r="AA194">
        <f ca="1"/>
        <v>-1.4833839273746428</v>
      </c>
      <c r="AB194">
        <f ca="1"/>
        <v>-0.16618261604388251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0.29999999999999893</v>
      </c>
      <c r="K195">
        <f ca="1"/>
        <v>0.70000000000000107</v>
      </c>
      <c r="L195">
        <f ca="1"/>
        <v>0</v>
      </c>
      <c r="R195">
        <f ca="1"/>
        <v>1</v>
      </c>
      <c r="S195">
        <f ca="1"/>
        <v>-0.68871178844289371</v>
      </c>
      <c r="T195">
        <f ca="1"/>
        <v>0.81540367018385185</v>
      </c>
      <c r="U195">
        <f ca="1"/>
        <v>-1.5359790470083634</v>
      </c>
      <c r="V195">
        <f ca="1"/>
        <v>-6.9650564887372146E-2</v>
      </c>
      <c r="X195">
        <f t="array" aca="1" ref="X195:AB195" ca="1">MMULT(F195:INDEX(F195:P195,$G$16),TRANSPOSE($R$3:INDEX($R$3:$Y$7,$R$1,$G$16)))</f>
        <v>1</v>
      </c>
      <c r="Y195">
        <f ca="1"/>
        <v>-0.68871178844289371</v>
      </c>
      <c r="Z195">
        <f ca="1"/>
        <v>0.81540367018385185</v>
      </c>
      <c r="AA195">
        <f ca="1"/>
        <v>-1.5359790470083634</v>
      </c>
      <c r="AB195">
        <f ca="1"/>
        <v>-6.9650564887372146E-2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0.25</v>
      </c>
      <c r="K196">
        <f ca="1"/>
        <v>0.75</v>
      </c>
      <c r="L196">
        <f ca="1"/>
        <v>0</v>
      </c>
      <c r="R196">
        <f ca="1"/>
        <v>1</v>
      </c>
      <c r="S196">
        <f ca="1"/>
        <v>-0.78618570721679149</v>
      </c>
      <c r="T196">
        <f ca="1"/>
        <v>0.81253532616017543</v>
      </c>
      <c r="U196">
        <f ca="1"/>
        <v>-1.5885741666420823</v>
      </c>
      <c r="V196">
        <f ca="1"/>
        <v>2.688148626913478E-2</v>
      </c>
      <c r="X196">
        <f t="array" aca="1" ref="X196:AB196" ca="1">MMULT(F196:INDEX(F196:P196,$G$16),TRANSPOSE($R$3:INDEX($R$3:$Y$7,$R$1,$G$16)))</f>
        <v>1</v>
      </c>
      <c r="Y196">
        <f ca="1"/>
        <v>-0.78618570721679149</v>
      </c>
      <c r="Z196">
        <f ca="1"/>
        <v>0.81253532616017543</v>
      </c>
      <c r="AA196">
        <f ca="1"/>
        <v>-1.5885741666420823</v>
      </c>
      <c r="AB196">
        <f ca="1"/>
        <v>2.688148626913478E-2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0.19999999999999929</v>
      </c>
      <c r="K197">
        <f ca="1"/>
        <v>0.80000000000000071</v>
      </c>
      <c r="L197">
        <f ca="1"/>
        <v>0</v>
      </c>
      <c r="R197">
        <f ca="1"/>
        <v>1</v>
      </c>
      <c r="S197">
        <f ca="1"/>
        <v>-0.88365962599069259</v>
      </c>
      <c r="T197">
        <f ca="1"/>
        <v>0.8096669821364989</v>
      </c>
      <c r="U197">
        <f ca="1"/>
        <v>-1.6411692862758029</v>
      </c>
      <c r="V197">
        <f ca="1"/>
        <v>0.12341353742564515</v>
      </c>
      <c r="X197">
        <f t="array" aca="1" ref="X197:AB197" ca="1">MMULT(F197:INDEX(F197:P197,$G$16),TRANSPOSE($R$3:INDEX($R$3:$Y$7,$R$1,$G$16)))</f>
        <v>1</v>
      </c>
      <c r="Y197">
        <f ca="1"/>
        <v>-0.88365962599069259</v>
      </c>
      <c r="Z197">
        <f ca="1"/>
        <v>0.8096669821364989</v>
      </c>
      <c r="AA197">
        <f ca="1"/>
        <v>-1.6411692862758029</v>
      </c>
      <c r="AB197">
        <f ca="1"/>
        <v>0.12341353742564515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0.15000000000000036</v>
      </c>
      <c r="K198">
        <f ca="1"/>
        <v>0.84999999999999964</v>
      </c>
      <c r="L198">
        <f ca="1"/>
        <v>0</v>
      </c>
      <c r="R198">
        <f ca="1"/>
        <v>1</v>
      </c>
      <c r="S198">
        <f ca="1"/>
        <v>-0.98113354476459036</v>
      </c>
      <c r="T198">
        <f ca="1"/>
        <v>0.80679863811282249</v>
      </c>
      <c r="U198">
        <f ca="1"/>
        <v>-1.6937644059095218</v>
      </c>
      <c r="V198">
        <f ca="1"/>
        <v>0.21994558858215205</v>
      </c>
      <c r="X198">
        <f t="array" aca="1" ref="X198:AB198" ca="1">MMULT(F198:INDEX(F198:P198,$G$16),TRANSPOSE($R$3:INDEX($R$3:$Y$7,$R$1,$G$16)))</f>
        <v>1</v>
      </c>
      <c r="Y198">
        <f ca="1"/>
        <v>-0.98113354476459036</v>
      </c>
      <c r="Z198">
        <f ca="1"/>
        <v>0.80679863811282249</v>
      </c>
      <c r="AA198">
        <f ca="1"/>
        <v>-1.6937644059095218</v>
      </c>
      <c r="AB198">
        <f ca="1"/>
        <v>0.21994558858215205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9.9999999999999645E-2</v>
      </c>
      <c r="K199">
        <f ca="1"/>
        <v>0.90000000000000036</v>
      </c>
      <c r="L199">
        <f ca="1"/>
        <v>0</v>
      </c>
      <c r="R199">
        <f ca="1"/>
        <v>1</v>
      </c>
      <c r="S199">
        <f ca="1"/>
        <v>-1.0786074635384915</v>
      </c>
      <c r="T199">
        <f ca="1"/>
        <v>0.80393029408914596</v>
      </c>
      <c r="U199">
        <f ca="1"/>
        <v>-1.7463595255432423</v>
      </c>
      <c r="V199">
        <f ca="1"/>
        <v>0.31647763973866239</v>
      </c>
      <c r="X199">
        <f t="array" aca="1" ref="X199:AB199" ca="1">MMULT(F199:INDEX(F199:P199,$G$16),TRANSPOSE($R$3:INDEX($R$3:$Y$7,$R$1,$G$16)))</f>
        <v>1</v>
      </c>
      <c r="Y199">
        <f ca="1"/>
        <v>-1.0786074635384915</v>
      </c>
      <c r="Z199">
        <f ca="1"/>
        <v>0.80393029408914596</v>
      </c>
      <c r="AA199">
        <f ca="1"/>
        <v>-1.7463595255432423</v>
      </c>
      <c r="AB199">
        <f ca="1"/>
        <v>0.31647763973866239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4.9999999999998934E-2</v>
      </c>
      <c r="K200">
        <f ca="1"/>
        <v>0.95000000000000107</v>
      </c>
      <c r="L200">
        <f ca="1"/>
        <v>0</v>
      </c>
      <c r="R200">
        <f ca="1"/>
        <v>1</v>
      </c>
      <c r="S200">
        <f ca="1"/>
        <v>-1.1760813823123928</v>
      </c>
      <c r="T200">
        <f ca="1"/>
        <v>0.80106195006546943</v>
      </c>
      <c r="U200">
        <f ca="1"/>
        <v>-1.7989546451769629</v>
      </c>
      <c r="V200">
        <f ca="1"/>
        <v>0.41300969089517275</v>
      </c>
      <c r="X200">
        <f t="array" aca="1" ref="X200:AB200" ca="1">MMULT(F200:INDEX(F200:P200,$G$16),TRANSPOSE($R$3:INDEX($R$3:$Y$7,$R$1,$G$16)))</f>
        <v>1</v>
      </c>
      <c r="Y200">
        <f ca="1"/>
        <v>-1.1760813823123928</v>
      </c>
      <c r="Z200">
        <f ca="1"/>
        <v>0.80106195006546943</v>
      </c>
      <c r="AA200">
        <f ca="1"/>
        <v>-1.7989546451769629</v>
      </c>
      <c r="AB200">
        <f ca="1"/>
        <v>0.41300969089517275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1</v>
      </c>
      <c r="L201">
        <f ca="1"/>
        <v>0</v>
      </c>
      <c r="R201">
        <f ca="1"/>
        <v>1</v>
      </c>
      <c r="S201">
        <f ca="1"/>
        <v>-1.2735553010862906</v>
      </c>
      <c r="T201">
        <f ca="1"/>
        <v>0.79819360604179312</v>
      </c>
      <c r="U201">
        <f ca="1"/>
        <v>-1.8515497648106818</v>
      </c>
      <c r="V201">
        <f ca="1"/>
        <v>0.50954174205167968</v>
      </c>
      <c r="X201">
        <f t="array" aca="1" ref="X201:AB201" ca="1">MMULT(F201:INDEX(F201:P201,$G$16),TRANSPOSE($R$3:INDEX($R$3:$Y$7,$R$1,$G$16)))</f>
        <v>1</v>
      </c>
      <c r="Y201">
        <f ca="1"/>
        <v>-1.2735553010862906</v>
      </c>
      <c r="Z201">
        <f ca="1"/>
        <v>0.79819360604179312</v>
      </c>
      <c r="AA201">
        <f ca="1"/>
        <v>-1.8515497648106818</v>
      </c>
      <c r="AB201">
        <f ca="1"/>
        <v>0.50954174205167968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0.89999999999999858</v>
      </c>
      <c r="L202">
        <f ca="1"/>
        <v>0.10000000000000142</v>
      </c>
      <c r="R202">
        <f ca="1"/>
        <v>1</v>
      </c>
      <c r="S202">
        <f ca="1"/>
        <v>-1.2753831993120264</v>
      </c>
      <c r="T202">
        <f ca="1"/>
        <v>0.53998450872650938</v>
      </c>
      <c r="U202">
        <f ca="1"/>
        <v>-1.4778598814791808</v>
      </c>
      <c r="V202">
        <f ca="1"/>
        <v>0.4479329662017853</v>
      </c>
      <c r="X202">
        <f t="array" aca="1" ref="X202:AB202" ca="1">MMULT(F202:INDEX(F202:P202,$G$16),TRANSPOSE($R$3:INDEX($R$3:$Y$7,$R$1,$G$16)))</f>
        <v>1</v>
      </c>
      <c r="Y202">
        <f ca="1"/>
        <v>-1.2753831993120264</v>
      </c>
      <c r="Z202">
        <f ca="1"/>
        <v>0.53998450872650938</v>
      </c>
      <c r="AA202">
        <f ca="1"/>
        <v>-1.4778598814791808</v>
      </c>
      <c r="AB202">
        <f ca="1"/>
        <v>0.4479329662017853</v>
      </c>
      <c r="AD202">
        <f ca="1"/>
        <v>0</v>
      </c>
      <c r="AE202">
        <f ca="1"/>
        <v>0</v>
      </c>
      <c r="AF202">
        <f ca="1"/>
        <v>0</v>
      </c>
      <c r="AG202">
        <f ca="1"/>
        <v>0</v>
      </c>
      <c r="AH202">
        <f ca="1"/>
        <v>0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0.80000000000000071</v>
      </c>
      <c r="L203">
        <f ca="1"/>
        <v>0.19999999999999929</v>
      </c>
      <c r="R203">
        <f ca="1"/>
        <v>1</v>
      </c>
      <c r="S203">
        <f ca="1"/>
        <v>-1.277211097537762</v>
      </c>
      <c r="T203">
        <f ca="1"/>
        <v>0.2817754114112348</v>
      </c>
      <c r="U203">
        <f ca="1"/>
        <v>-1.1041699981476929</v>
      </c>
      <c r="V203">
        <f ca="1"/>
        <v>0.38632419035189308</v>
      </c>
      <c r="X203">
        <f t="array" aca="1" ref="X203:AB203" ca="1">MMULT(F203:INDEX(F203:P203,$G$16),TRANSPOSE($R$3:INDEX($R$3:$Y$7,$R$1,$G$16)))</f>
        <v>1</v>
      </c>
      <c r="Y203">
        <f ca="1"/>
        <v>-1.277211097537762</v>
      </c>
      <c r="Z203">
        <f ca="1"/>
        <v>0.2817754114112348</v>
      </c>
      <c r="AA203">
        <f ca="1"/>
        <v>-1.1041699981476929</v>
      </c>
      <c r="AB203">
        <f ca="1"/>
        <v>0.38632419035189308</v>
      </c>
      <c r="AD203">
        <f ca="1"/>
        <v>0</v>
      </c>
      <c r="AE203">
        <f ca="1"/>
        <v>0</v>
      </c>
      <c r="AF203">
        <f ca="1"/>
        <v>0</v>
      </c>
      <c r="AG203">
        <f ca="1"/>
        <v>0</v>
      </c>
      <c r="AH203">
        <f ca="1"/>
        <v>0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0.69999999999999929</v>
      </c>
      <c r="L204">
        <f ca="1"/>
        <v>0.30000000000000071</v>
      </c>
      <c r="R204">
        <f ca="1"/>
        <v>1</v>
      </c>
      <c r="S204">
        <f ca="1"/>
        <v>-1.2790389957634978</v>
      </c>
      <c r="T204">
        <f ca="1"/>
        <v>2.3566314095951113E-2</v>
      </c>
      <c r="U204">
        <f ca="1"/>
        <v>-0.73048011481619157</v>
      </c>
      <c r="V204">
        <f ca="1"/>
        <v>0.32471541450199876</v>
      </c>
      <c r="X204">
        <f t="array" aca="1" ref="X204:AB204" ca="1">MMULT(F204:INDEX(F204:P204,$G$16),TRANSPOSE($R$3:INDEX($R$3:$Y$7,$R$1,$G$16)))</f>
        <v>1</v>
      </c>
      <c r="Y204">
        <f ca="1"/>
        <v>-1.2790389957634978</v>
      </c>
      <c r="Z204">
        <f ca="1"/>
        <v>2.3566314095951113E-2</v>
      </c>
      <c r="AA204">
        <f ca="1"/>
        <v>-0.73048011481619157</v>
      </c>
      <c r="AB204">
        <f ca="1"/>
        <v>0.32471541450199876</v>
      </c>
      <c r="AD204">
        <f ca="1"/>
        <v>0</v>
      </c>
      <c r="AE204">
        <f ca="1"/>
        <v>0</v>
      </c>
      <c r="AF204">
        <f ca="1"/>
        <v>0</v>
      </c>
      <c r="AG204">
        <f ca="1"/>
        <v>0</v>
      </c>
      <c r="AH204">
        <f ca="1"/>
        <v>0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0.59999999999999787</v>
      </c>
      <c r="L205">
        <f ca="1"/>
        <v>0.40000000000000213</v>
      </c>
      <c r="R205">
        <f ca="1"/>
        <v>1</v>
      </c>
      <c r="S205">
        <f ca="1"/>
        <v>-1.2808668939892338</v>
      </c>
      <c r="T205">
        <f ca="1"/>
        <v>-0.23464278321933263</v>
      </c>
      <c r="U205">
        <f ca="1"/>
        <v>-0.35679023148469047</v>
      </c>
      <c r="V205">
        <f ca="1"/>
        <v>0.26310663865210437</v>
      </c>
      <c r="X205">
        <f t="array" aca="1" ref="X205:AB205" ca="1">MMULT(F205:INDEX(F205:P205,$G$16),TRANSPOSE($R$3:INDEX($R$3:$Y$7,$R$1,$G$16)))</f>
        <v>1</v>
      </c>
      <c r="Y205">
        <f ca="1"/>
        <v>-1.2808668939892338</v>
      </c>
      <c r="Z205">
        <f ca="1"/>
        <v>-0.23464278321933263</v>
      </c>
      <c r="AA205">
        <f ca="1"/>
        <v>-0.35679023148469047</v>
      </c>
      <c r="AB205">
        <f ca="1"/>
        <v>0.26310663865210437</v>
      </c>
      <c r="AD205">
        <f ca="1"/>
        <v>0</v>
      </c>
      <c r="AE205">
        <f ca="1"/>
        <v>0</v>
      </c>
      <c r="AF205">
        <f ca="1"/>
        <v>0</v>
      </c>
      <c r="AG205">
        <f ca="1"/>
        <v>0</v>
      </c>
      <c r="AH205">
        <f ca="1"/>
        <v>0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0.5</v>
      </c>
      <c r="L206">
        <f ca="1"/>
        <v>0.5</v>
      </c>
      <c r="R206">
        <f ca="1"/>
        <v>1</v>
      </c>
      <c r="S206">
        <f ca="1"/>
        <v>-1.2826947922149694</v>
      </c>
      <c r="T206">
        <f ca="1"/>
        <v>-0.49285188053460716</v>
      </c>
      <c r="U206">
        <f ca="1"/>
        <v>1.6899651846797425E-2</v>
      </c>
      <c r="V206">
        <f ca="1"/>
        <v>0.20149786280221216</v>
      </c>
      <c r="X206">
        <f t="array" aca="1" ref="X206:AB206" ca="1">MMULT(F206:INDEX(F206:P206,$G$16),TRANSPOSE($R$3:INDEX($R$3:$Y$7,$R$1,$G$16)))</f>
        <v>1</v>
      </c>
      <c r="Y206">
        <f ca="1"/>
        <v>-1.2826947922149694</v>
      </c>
      <c r="Z206">
        <f ca="1"/>
        <v>-0.49285188053460716</v>
      </c>
      <c r="AA206">
        <f ca="1"/>
        <v>1.6899651846797425E-2</v>
      </c>
      <c r="AB206">
        <f ca="1"/>
        <v>0.20149786280221216</v>
      </c>
      <c r="AD206">
        <f ca="1"/>
        <v>0</v>
      </c>
      <c r="AE206">
        <f ca="1"/>
        <v>0</v>
      </c>
      <c r="AF206">
        <f ca="1"/>
        <v>0</v>
      </c>
      <c r="AG206">
        <f ca="1"/>
        <v>0</v>
      </c>
      <c r="AH206">
        <f ca="1"/>
        <v>0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0.39999999999999858</v>
      </c>
      <c r="L207">
        <f ca="1"/>
        <v>0.60000000000000142</v>
      </c>
      <c r="R207">
        <f ca="1"/>
        <v>1</v>
      </c>
      <c r="S207">
        <f ca="1"/>
        <v>-1.2845226904407052</v>
      </c>
      <c r="T207">
        <f ca="1"/>
        <v>-0.7510609778498909</v>
      </c>
      <c r="U207">
        <f ca="1"/>
        <v>0.39058953517829853</v>
      </c>
      <c r="V207">
        <f ca="1"/>
        <v>0.13988908695231778</v>
      </c>
      <c r="X207">
        <f t="array" aca="1" ref="X207:AB207" ca="1">MMULT(F207:INDEX(F207:P207,$G$16),TRANSPOSE($R$3:INDEX($R$3:$Y$7,$R$1,$G$16)))</f>
        <v>1</v>
      </c>
      <c r="Y207">
        <f ca="1"/>
        <v>-1.2845226904407052</v>
      </c>
      <c r="Z207">
        <f ca="1"/>
        <v>-0.7510609778498909</v>
      </c>
      <c r="AA207">
        <f ca="1"/>
        <v>0.39058953517829853</v>
      </c>
      <c r="AB207">
        <f ca="1"/>
        <v>0.13988908695231778</v>
      </c>
      <c r="AD207">
        <f ca="1"/>
        <v>0</v>
      </c>
      <c r="AE207">
        <f ca="1"/>
        <v>0</v>
      </c>
      <c r="AF207">
        <f ca="1"/>
        <v>0</v>
      </c>
      <c r="AG207">
        <f ca="1"/>
        <v>0</v>
      </c>
      <c r="AH207">
        <f ca="1"/>
        <v>0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0.30000000000000071</v>
      </c>
      <c r="L208">
        <f ca="1"/>
        <v>0.69999999999999929</v>
      </c>
      <c r="R208">
        <f ca="1"/>
        <v>1</v>
      </c>
      <c r="S208">
        <f ca="1"/>
        <v>-1.286350588666441</v>
      </c>
      <c r="T208">
        <f ca="1"/>
        <v>-1.0092700751651655</v>
      </c>
      <c r="U208">
        <f ca="1"/>
        <v>0.76427941850978642</v>
      </c>
      <c r="V208">
        <f ca="1"/>
        <v>7.8280311102425573E-2</v>
      </c>
      <c r="X208">
        <f t="array" aca="1" ref="X208:AB208" ca="1">MMULT(F208:INDEX(F208:P208,$G$16),TRANSPOSE($R$3:INDEX($R$3:$Y$7,$R$1,$G$16)))</f>
        <v>1</v>
      </c>
      <c r="Y208">
        <f ca="1"/>
        <v>-1.286350588666441</v>
      </c>
      <c r="Z208">
        <f ca="1"/>
        <v>-1.0092700751651655</v>
      </c>
      <c r="AA208">
        <f ca="1"/>
        <v>0.76427941850978642</v>
      </c>
      <c r="AB208">
        <f ca="1"/>
        <v>7.8280311102425573E-2</v>
      </c>
      <c r="AD208">
        <f ca="1"/>
        <v>0</v>
      </c>
      <c r="AE208">
        <f ca="1"/>
        <v>0</v>
      </c>
      <c r="AF208">
        <f ca="1"/>
        <v>0</v>
      </c>
      <c r="AG208">
        <f ca="1"/>
        <v>0</v>
      </c>
      <c r="AH208">
        <f ca="1"/>
        <v>0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0.19999999999999929</v>
      </c>
      <c r="L209">
        <f ca="1"/>
        <v>0.80000000000000071</v>
      </c>
      <c r="R209">
        <f ca="1"/>
        <v>1</v>
      </c>
      <c r="S209">
        <f ca="1"/>
        <v>-1.2881784868921766</v>
      </c>
      <c r="T209">
        <f ca="1"/>
        <v>-1.2674791724804491</v>
      </c>
      <c r="U209">
        <f ca="1"/>
        <v>1.1379693018412878</v>
      </c>
      <c r="V209">
        <f ca="1"/>
        <v>1.6671535252531219E-2</v>
      </c>
      <c r="X209">
        <f t="array" aca="1" ref="X209:AB209" ca="1">MMULT(F209:INDEX(F209:P209,$G$16),TRANSPOSE($R$3:INDEX($R$3:$Y$7,$R$1,$G$16)))</f>
        <v>1</v>
      </c>
      <c r="Y209">
        <f ca="1"/>
        <v>-1.2881784868921766</v>
      </c>
      <c r="Z209">
        <f ca="1"/>
        <v>-1.2674791724804491</v>
      </c>
      <c r="AA209">
        <f ca="1"/>
        <v>1.1379693018412878</v>
      </c>
      <c r="AB209">
        <f ca="1"/>
        <v>1.6671535252531219E-2</v>
      </c>
      <c r="AD209">
        <f ca="1"/>
        <v>0</v>
      </c>
      <c r="AE209">
        <f ca="1"/>
        <v>0</v>
      </c>
      <c r="AF209">
        <f ca="1"/>
        <v>0</v>
      </c>
      <c r="AG209">
        <f ca="1"/>
        <v>0</v>
      </c>
      <c r="AH209">
        <f ca="1"/>
        <v>0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9.9999999999997868E-2</v>
      </c>
      <c r="L210">
        <f ca="1"/>
        <v>0.90000000000000213</v>
      </c>
      <c r="R210">
        <f ca="1"/>
        <v>1</v>
      </c>
      <c r="S210">
        <f ca="1"/>
        <v>-1.2900063851179127</v>
      </c>
      <c r="T210">
        <f ca="1"/>
        <v>-1.5256882697957328</v>
      </c>
      <c r="U210">
        <f ca="1"/>
        <v>1.5116591851727887</v>
      </c>
      <c r="V210">
        <f ca="1"/>
        <v>-4.4937240597363169E-2</v>
      </c>
      <c r="X210">
        <f t="array" aca="1" ref="X210:AB210" ca="1">MMULT(F210:INDEX(F210:P210,$G$16),TRANSPOSE($R$3:INDEX($R$3:$Y$7,$R$1,$G$16)))</f>
        <v>1</v>
      </c>
      <c r="Y210">
        <f ca="1"/>
        <v>-1.2900063851179127</v>
      </c>
      <c r="Z210">
        <f ca="1"/>
        <v>-1.5256882697957328</v>
      </c>
      <c r="AA210">
        <f ca="1"/>
        <v>1.5116591851727887</v>
      </c>
      <c r="AB210">
        <f ca="1"/>
        <v>-4.4937240597363169E-2</v>
      </c>
      <c r="AD210">
        <f ca="1"/>
        <v>0</v>
      </c>
      <c r="AE210">
        <f ca="1"/>
        <v>0</v>
      </c>
      <c r="AF210">
        <f ca="1"/>
        <v>0</v>
      </c>
      <c r="AG210">
        <f ca="1"/>
        <v>0</v>
      </c>
      <c r="AH210">
        <f ca="1"/>
        <v>0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0</v>
      </c>
      <c r="L211">
        <f ca="1"/>
        <v>1</v>
      </c>
      <c r="R211">
        <f ca="1"/>
        <v>1</v>
      </c>
      <c r="S211">
        <f ca="1"/>
        <v>-1.2918342833436482</v>
      </c>
      <c r="T211">
        <f ca="1"/>
        <v>-1.7838973671110074</v>
      </c>
      <c r="U211">
        <f ca="1"/>
        <v>1.8853490685042766</v>
      </c>
      <c r="V211">
        <f ca="1"/>
        <v>-0.10654601644725537</v>
      </c>
      <c r="X211">
        <f t="array" aca="1" ref="X211:AB211" ca="1">MMULT(F211:INDEX(F211:P211,$G$16),TRANSPOSE($R$3:INDEX($R$3:$Y$7,$R$1,$G$16)))</f>
        <v>1</v>
      </c>
      <c r="Y211">
        <f ca="1"/>
        <v>-1.2918342833436482</v>
      </c>
      <c r="Z211">
        <f ca="1"/>
        <v>-1.7838973671110074</v>
      </c>
      <c r="AA211">
        <f ca="1"/>
        <v>1.8853490685042766</v>
      </c>
      <c r="AB211">
        <f ca="1"/>
        <v>-0.10654601644725537</v>
      </c>
      <c r="AD211">
        <f ca="1"/>
        <v>0</v>
      </c>
      <c r="AE211">
        <f ca="1"/>
        <v>0</v>
      </c>
      <c r="AF211">
        <f ca="1"/>
        <v>0</v>
      </c>
      <c r="AG211">
        <f ca="1"/>
        <v>0</v>
      </c>
      <c r="AH211">
        <f ca="1"/>
        <v>0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-1.2918342833436482</v>
      </c>
      <c r="T212">
        <f ca="1"/>
        <v>-1.7838973671110074</v>
      </c>
      <c r="U212">
        <f ca="1"/>
        <v>1.8853490685042766</v>
      </c>
      <c r="V212">
        <f ca="1"/>
        <v>-0.10654601644725537</v>
      </c>
      <c r="X212">
        <f t="array" aca="1" ref="X212:AB212" ca="1">MMULT(F212:INDEX(F212:P212,$G$16),TRANSPOSE($R$3:INDEX($R$3:$Y$7,$R$1,$G$16)))</f>
        <v>1</v>
      </c>
      <c r="Y212">
        <f ca="1"/>
        <v>-1.2918342833436482</v>
      </c>
      <c r="Z212">
        <f ca="1"/>
        <v>-1.7838973671110074</v>
      </c>
      <c r="AA212">
        <f ca="1"/>
        <v>1.8853490685042766</v>
      </c>
      <c r="AB212">
        <f ca="1"/>
        <v>-0.10654601644725537</v>
      </c>
      <c r="AD212">
        <f ca="1"/>
        <v>0</v>
      </c>
      <c r="AE212">
        <f ca="1"/>
        <v>0</v>
      </c>
      <c r="AF212">
        <f ca="1"/>
        <v>0</v>
      </c>
      <c r="AG212">
        <f ca="1"/>
        <v>0</v>
      </c>
      <c r="AH212">
        <f ca="1"/>
        <v>0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-1.2918342833436482</v>
      </c>
      <c r="T213">
        <f ca="1"/>
        <v>-1.7838973671110074</v>
      </c>
      <c r="U213">
        <f ca="1"/>
        <v>1.8853490685042766</v>
      </c>
      <c r="V213">
        <f ca="1"/>
        <v>-0.10654601644725537</v>
      </c>
      <c r="X213">
        <f t="array" aca="1" ref="X213:AB213" ca="1">MMULT(F213:INDEX(F213:P213,$G$16),TRANSPOSE($R$3:INDEX($R$3:$Y$7,$R$1,$G$16)))</f>
        <v>1</v>
      </c>
      <c r="Y213">
        <f ca="1"/>
        <v>-1.2918342833436482</v>
      </c>
      <c r="Z213">
        <f ca="1"/>
        <v>-1.7838973671110074</v>
      </c>
      <c r="AA213">
        <f ca="1"/>
        <v>1.8853490685042766</v>
      </c>
      <c r="AB213">
        <f ca="1"/>
        <v>-0.10654601644725537</v>
      </c>
      <c r="AD213">
        <f ca="1"/>
        <v>0</v>
      </c>
      <c r="AE213">
        <f ca="1"/>
        <v>0</v>
      </c>
      <c r="AF213">
        <f ca="1"/>
        <v>0</v>
      </c>
      <c r="AG213">
        <f ca="1"/>
        <v>0</v>
      </c>
      <c r="AH213">
        <f ca="1"/>
        <v>0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-1.2918342833436482</v>
      </c>
      <c r="T214">
        <f ca="1"/>
        <v>-1.7838973671110074</v>
      </c>
      <c r="U214">
        <f ca="1"/>
        <v>1.8853490685042766</v>
      </c>
      <c r="V214">
        <f ca="1"/>
        <v>-0.10654601644725537</v>
      </c>
      <c r="X214">
        <f t="array" aca="1" ref="X214:AB214" ca="1">MMULT(F214:INDEX(F214:P214,$G$16),TRANSPOSE($R$3:INDEX($R$3:$Y$7,$R$1,$G$16)))</f>
        <v>1</v>
      </c>
      <c r="Y214">
        <f ca="1"/>
        <v>-1.2918342833436482</v>
      </c>
      <c r="Z214">
        <f ca="1"/>
        <v>-1.7838973671110074</v>
      </c>
      <c r="AA214">
        <f ca="1"/>
        <v>1.8853490685042766</v>
      </c>
      <c r="AB214">
        <f ca="1"/>
        <v>-0.10654601644725537</v>
      </c>
      <c r="AD214">
        <f ca="1"/>
        <v>0</v>
      </c>
      <c r="AE214">
        <f ca="1"/>
        <v>0</v>
      </c>
      <c r="AF214">
        <f ca="1"/>
        <v>0</v>
      </c>
      <c r="AG214">
        <f ca="1"/>
        <v>0</v>
      </c>
      <c r="AH214">
        <f ca="1"/>
        <v>0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-1.2918342833436482</v>
      </c>
      <c r="T215">
        <f ca="1"/>
        <v>-1.7838973671110074</v>
      </c>
      <c r="U215">
        <f ca="1"/>
        <v>1.8853490685042766</v>
      </c>
      <c r="V215">
        <f ca="1"/>
        <v>-0.10654601644725537</v>
      </c>
      <c r="X215">
        <f t="array" aca="1" ref="X215:AB215" ca="1">MMULT(F215:INDEX(F215:P215,$G$16),TRANSPOSE($R$3:INDEX($R$3:$Y$7,$R$1,$G$16)))</f>
        <v>1</v>
      </c>
      <c r="Y215">
        <f ca="1"/>
        <v>-1.2918342833436482</v>
      </c>
      <c r="Z215">
        <f ca="1"/>
        <v>-1.7838973671110074</v>
      </c>
      <c r="AA215">
        <f ca="1"/>
        <v>1.8853490685042766</v>
      </c>
      <c r="AB215">
        <f ca="1"/>
        <v>-0.10654601644725537</v>
      </c>
      <c r="AD215">
        <f ca="1"/>
        <v>0</v>
      </c>
      <c r="AE215">
        <f ca="1"/>
        <v>0</v>
      </c>
      <c r="AF215">
        <f ca="1"/>
        <v>0</v>
      </c>
      <c r="AG215">
        <f ca="1"/>
        <v>0</v>
      </c>
      <c r="AH215">
        <f ca="1"/>
        <v>0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-1.2918342833436482</v>
      </c>
      <c r="T216">
        <f ca="1"/>
        <v>-1.7838973671110074</v>
      </c>
      <c r="U216">
        <f ca="1"/>
        <v>1.8853490685042766</v>
      </c>
      <c r="V216">
        <f ca="1"/>
        <v>-0.10654601644725537</v>
      </c>
      <c r="X216">
        <f t="array" aca="1" ref="X216:AB216" ca="1">MMULT(F216:INDEX(F216:P216,$G$16),TRANSPOSE($R$3:INDEX($R$3:$Y$7,$R$1,$G$16)))</f>
        <v>1</v>
      </c>
      <c r="Y216">
        <f ca="1"/>
        <v>-1.2918342833436482</v>
      </c>
      <c r="Z216">
        <f ca="1"/>
        <v>-1.7838973671110074</v>
      </c>
      <c r="AA216">
        <f ca="1"/>
        <v>1.8853490685042766</v>
      </c>
      <c r="AB216">
        <f ca="1"/>
        <v>-0.10654601644725537</v>
      </c>
      <c r="AD216">
        <f ca="1"/>
        <v>0</v>
      </c>
      <c r="AE216">
        <f ca="1"/>
        <v>0</v>
      </c>
      <c r="AF216">
        <f ca="1"/>
        <v>0</v>
      </c>
      <c r="AG216">
        <f ca="1"/>
        <v>0</v>
      </c>
      <c r="AH216">
        <f ca="1"/>
        <v>0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-1.2918342833436482</v>
      </c>
      <c r="T217">
        <f ca="1"/>
        <v>-1.7838973671110074</v>
      </c>
      <c r="U217">
        <f ca="1"/>
        <v>1.8853490685042766</v>
      </c>
      <c r="V217">
        <f ca="1"/>
        <v>-0.10654601644725537</v>
      </c>
      <c r="X217">
        <f t="array" aca="1" ref="X217:AB217" ca="1">MMULT(F217:INDEX(F217:P217,$G$16),TRANSPOSE($R$3:INDEX($R$3:$Y$7,$R$1,$G$16)))</f>
        <v>1</v>
      </c>
      <c r="Y217">
        <f ca="1"/>
        <v>-1.2918342833436482</v>
      </c>
      <c r="Z217">
        <f ca="1"/>
        <v>-1.7838973671110074</v>
      </c>
      <c r="AA217">
        <f ca="1"/>
        <v>1.8853490685042766</v>
      </c>
      <c r="AB217">
        <f ca="1"/>
        <v>-0.10654601644725537</v>
      </c>
      <c r="AD217">
        <f ca="1"/>
        <v>0</v>
      </c>
      <c r="AE217">
        <f ca="1"/>
        <v>0</v>
      </c>
      <c r="AF217">
        <f ca="1"/>
        <v>0</v>
      </c>
      <c r="AG217">
        <f ca="1"/>
        <v>0</v>
      </c>
      <c r="AH217">
        <f ca="1"/>
        <v>0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-1.2918342833436482</v>
      </c>
      <c r="T218">
        <f ca="1"/>
        <v>-1.7838973671110074</v>
      </c>
      <c r="U218">
        <f ca="1"/>
        <v>1.8853490685042766</v>
      </c>
      <c r="V218">
        <f ca="1"/>
        <v>-0.10654601644725537</v>
      </c>
      <c r="X218">
        <f t="array" aca="1" ref="X218:AB218" ca="1">MMULT(F218:INDEX(F218:P218,$G$16),TRANSPOSE($R$3:INDEX($R$3:$Y$7,$R$1,$G$16)))</f>
        <v>1</v>
      </c>
      <c r="Y218">
        <f ca="1"/>
        <v>-1.2918342833436482</v>
      </c>
      <c r="Z218">
        <f ca="1"/>
        <v>-1.7838973671110074</v>
      </c>
      <c r="AA218">
        <f ca="1"/>
        <v>1.8853490685042766</v>
      </c>
      <c r="AB218">
        <f ca="1"/>
        <v>-0.10654601644725537</v>
      </c>
      <c r="AD218">
        <f ca="1"/>
        <v>0</v>
      </c>
      <c r="AE218">
        <f ca="1"/>
        <v>0</v>
      </c>
      <c r="AF218">
        <f ca="1"/>
        <v>0</v>
      </c>
      <c r="AG218">
        <f ca="1"/>
        <v>0</v>
      </c>
      <c r="AH218">
        <f ca="1"/>
        <v>0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-1.2918342833436482</v>
      </c>
      <c r="T219">
        <f ca="1"/>
        <v>-1.7838973671110074</v>
      </c>
      <c r="U219">
        <f ca="1"/>
        <v>1.8853490685042766</v>
      </c>
      <c r="V219">
        <f ca="1"/>
        <v>-0.10654601644725537</v>
      </c>
      <c r="X219">
        <f t="array" aca="1" ref="X219:AB219" ca="1">MMULT(F219:INDEX(F219:P219,$G$16),TRANSPOSE($R$3:INDEX($R$3:$Y$7,$R$1,$G$16)))</f>
        <v>1</v>
      </c>
      <c r="Y219">
        <f ca="1"/>
        <v>-1.2918342833436482</v>
      </c>
      <c r="Z219">
        <f ca="1"/>
        <v>-1.7838973671110074</v>
      </c>
      <c r="AA219">
        <f ca="1"/>
        <v>1.8853490685042766</v>
      </c>
      <c r="AB219">
        <f ca="1"/>
        <v>-0.10654601644725537</v>
      </c>
      <c r="AD219">
        <f ca="1"/>
        <v>0</v>
      </c>
      <c r="AE219">
        <f ca="1"/>
        <v>0</v>
      </c>
      <c r="AF219">
        <f ca="1"/>
        <v>0</v>
      </c>
      <c r="AG219">
        <f ca="1"/>
        <v>0</v>
      </c>
      <c r="AH219">
        <f ca="1"/>
        <v>0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-1.2918342833436482</v>
      </c>
      <c r="T220">
        <f ca="1"/>
        <v>-1.7838973671110074</v>
      </c>
      <c r="U220">
        <f ca="1"/>
        <v>1.8853490685042766</v>
      </c>
      <c r="V220">
        <f ca="1"/>
        <v>-0.10654601644725537</v>
      </c>
      <c r="X220">
        <f t="array" aca="1" ref="X220:AB220" ca="1">MMULT(F220:INDEX(F220:P220,$G$16),TRANSPOSE($R$3:INDEX($R$3:$Y$7,$R$1,$G$16)))</f>
        <v>1</v>
      </c>
      <c r="Y220">
        <f ca="1"/>
        <v>-1.2918342833436482</v>
      </c>
      <c r="Z220">
        <f ca="1"/>
        <v>-1.7838973671110074</v>
      </c>
      <c r="AA220">
        <f ca="1"/>
        <v>1.8853490685042766</v>
      </c>
      <c r="AB220">
        <f ca="1"/>
        <v>-0.10654601644725537</v>
      </c>
      <c r="AD220">
        <f ca="1"/>
        <v>0</v>
      </c>
      <c r="AE220">
        <f ca="1"/>
        <v>0</v>
      </c>
      <c r="AF220">
        <f ca="1"/>
        <v>0</v>
      </c>
      <c r="AG220">
        <f ca="1"/>
        <v>0</v>
      </c>
      <c r="AH220">
        <f ca="1"/>
        <v>0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-1.2918342833436482</v>
      </c>
      <c r="T221">
        <f ca="1"/>
        <v>-1.7838973671110074</v>
      </c>
      <c r="U221">
        <f ca="1"/>
        <v>1.8853490685042766</v>
      </c>
      <c r="V221">
        <f ca="1"/>
        <v>-0.10654601644725537</v>
      </c>
      <c r="X221">
        <f t="array" aca="1" ref="X221:AB221" ca="1">MMULT(F221:INDEX(F221:P221,$G$16),TRANSPOSE($R$3:INDEX($R$3:$Y$7,$R$1,$G$16)))</f>
        <v>1</v>
      </c>
      <c r="Y221">
        <f ca="1"/>
        <v>-1.2918342833436482</v>
      </c>
      <c r="Z221">
        <f ca="1"/>
        <v>-1.7838973671110074</v>
      </c>
      <c r="AA221">
        <f ca="1"/>
        <v>1.8853490685042766</v>
      </c>
      <c r="AB221">
        <f ca="1"/>
        <v>-0.10654601644725537</v>
      </c>
      <c r="AD221">
        <f ca="1"/>
        <v>0</v>
      </c>
      <c r="AE221">
        <f ca="1"/>
        <v>0</v>
      </c>
      <c r="AF221">
        <f ca="1"/>
        <v>0</v>
      </c>
      <c r="AG221">
        <f ca="1"/>
        <v>0</v>
      </c>
      <c r="AH221">
        <f ca="1"/>
        <v>0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-1.2918342833436482</v>
      </c>
      <c r="T222">
        <f ca="1"/>
        <v>-1.7838973671110074</v>
      </c>
      <c r="U222">
        <f ca="1"/>
        <v>1.8853490685042766</v>
      </c>
      <c r="V222">
        <f ca="1"/>
        <v>-0.10654601644725537</v>
      </c>
      <c r="X222">
        <f t="array" aca="1" ref="X222:AB222" ca="1">MMULT(F222:INDEX(F222:P222,$G$16),TRANSPOSE($R$3:INDEX($R$3:$Y$7,$R$1,$G$16)))</f>
        <v>1</v>
      </c>
      <c r="Y222">
        <f ca="1"/>
        <v>-1.2918342833436482</v>
      </c>
      <c r="Z222">
        <f ca="1"/>
        <v>-1.7838973671110074</v>
      </c>
      <c r="AA222">
        <f ca="1"/>
        <v>1.8853490685042766</v>
      </c>
      <c r="AB222">
        <f ca="1"/>
        <v>-0.10654601644725537</v>
      </c>
      <c r="AD222">
        <f ca="1"/>
        <v>0</v>
      </c>
      <c r="AE222">
        <f ca="1"/>
        <v>0</v>
      </c>
      <c r="AF222">
        <f ca="1"/>
        <v>0</v>
      </c>
      <c r="AG222">
        <f ca="1"/>
        <v>0</v>
      </c>
      <c r="AH222">
        <f ca="1"/>
        <v>0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-1.2918342833436482</v>
      </c>
      <c r="T223">
        <f ca="1"/>
        <v>-1.7838973671110074</v>
      </c>
      <c r="U223">
        <f ca="1"/>
        <v>1.8853490685042766</v>
      </c>
      <c r="V223">
        <f ca="1"/>
        <v>-0.10654601644725537</v>
      </c>
      <c r="X223">
        <f t="array" aca="1" ref="X223:AB223" ca="1">MMULT(F223:INDEX(F223:P223,$G$16),TRANSPOSE($R$3:INDEX($R$3:$Y$7,$R$1,$G$16)))</f>
        <v>1</v>
      </c>
      <c r="Y223">
        <f ca="1"/>
        <v>-1.2918342833436482</v>
      </c>
      <c r="Z223">
        <f ca="1"/>
        <v>-1.7838973671110074</v>
      </c>
      <c r="AA223">
        <f ca="1"/>
        <v>1.8853490685042766</v>
      </c>
      <c r="AB223">
        <f ca="1"/>
        <v>-0.10654601644725537</v>
      </c>
      <c r="AD223">
        <f ca="1"/>
        <v>0</v>
      </c>
      <c r="AE223">
        <f ca="1"/>
        <v>0</v>
      </c>
      <c r="AF223">
        <f ca="1"/>
        <v>0</v>
      </c>
      <c r="AG223">
        <f ca="1"/>
        <v>0</v>
      </c>
      <c r="AH223">
        <f ca="1"/>
        <v>0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-1.2918342833436482</v>
      </c>
      <c r="T224">
        <f ca="1"/>
        <v>-1.7838973671110074</v>
      </c>
      <c r="U224">
        <f ca="1"/>
        <v>1.8853490685042766</v>
      </c>
      <c r="V224">
        <f ca="1"/>
        <v>-0.10654601644725537</v>
      </c>
      <c r="X224">
        <f t="array" aca="1" ref="X224:AB224" ca="1">MMULT(F224:INDEX(F224:P224,$G$16),TRANSPOSE($R$3:INDEX($R$3:$Y$7,$R$1,$G$16)))</f>
        <v>1</v>
      </c>
      <c r="Y224">
        <f ca="1"/>
        <v>-1.2918342833436482</v>
      </c>
      <c r="Z224">
        <f ca="1"/>
        <v>-1.7838973671110074</v>
      </c>
      <c r="AA224">
        <f ca="1"/>
        <v>1.8853490685042766</v>
      </c>
      <c r="AB224">
        <f ca="1"/>
        <v>-0.10654601644725537</v>
      </c>
      <c r="AD224">
        <f ca="1"/>
        <v>0</v>
      </c>
      <c r="AE224">
        <f ca="1"/>
        <v>0</v>
      </c>
      <c r="AF224">
        <f ca="1"/>
        <v>0</v>
      </c>
      <c r="AG224">
        <f ca="1"/>
        <v>0</v>
      </c>
      <c r="AH224">
        <f ca="1"/>
        <v>0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-1.2918342833436482</v>
      </c>
      <c r="T225">
        <f ca="1"/>
        <v>-1.7838973671110074</v>
      </c>
      <c r="U225">
        <f ca="1"/>
        <v>1.8853490685042766</v>
      </c>
      <c r="V225">
        <f ca="1"/>
        <v>-0.10654601644725537</v>
      </c>
      <c r="X225">
        <f t="array" aca="1" ref="X225:AB225" ca="1">MMULT(F225:INDEX(F225:P225,$G$16),TRANSPOSE($R$3:INDEX($R$3:$Y$7,$R$1,$G$16)))</f>
        <v>1</v>
      </c>
      <c r="Y225">
        <f ca="1"/>
        <v>-1.2918342833436482</v>
      </c>
      <c r="Z225">
        <f ca="1"/>
        <v>-1.7838973671110074</v>
      </c>
      <c r="AA225">
        <f ca="1"/>
        <v>1.8853490685042766</v>
      </c>
      <c r="AB225">
        <f ca="1"/>
        <v>-0.10654601644725537</v>
      </c>
      <c r="AD225">
        <f ca="1"/>
        <v>0</v>
      </c>
      <c r="AE225">
        <f ca="1"/>
        <v>0</v>
      </c>
      <c r="AF225">
        <f ca="1"/>
        <v>0</v>
      </c>
      <c r="AG225">
        <f ca="1"/>
        <v>0</v>
      </c>
      <c r="AH225">
        <f ca="1"/>
        <v>0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-1.2918342833436482</v>
      </c>
      <c r="T226">
        <f ca="1"/>
        <v>-1.7838973671110074</v>
      </c>
      <c r="U226">
        <f ca="1"/>
        <v>1.8853490685042766</v>
      </c>
      <c r="V226">
        <f ca="1"/>
        <v>-0.10654601644725537</v>
      </c>
      <c r="X226">
        <f t="array" aca="1" ref="X226:AB226" ca="1">MMULT(F226:INDEX(F226:P226,$G$16),TRANSPOSE($R$3:INDEX($R$3:$Y$7,$R$1,$G$16)))</f>
        <v>1</v>
      </c>
      <c r="Y226">
        <f ca="1"/>
        <v>-1.2918342833436482</v>
      </c>
      <c r="Z226">
        <f ca="1"/>
        <v>-1.7838973671110074</v>
      </c>
      <c r="AA226">
        <f ca="1"/>
        <v>1.8853490685042766</v>
      </c>
      <c r="AB226">
        <f ca="1"/>
        <v>-0.10654601644725537</v>
      </c>
      <c r="AD226">
        <f ca="1"/>
        <v>0</v>
      </c>
      <c r="AE226">
        <f ca="1"/>
        <v>0</v>
      </c>
      <c r="AF226">
        <f ca="1"/>
        <v>0</v>
      </c>
      <c r="AG226">
        <f ca="1"/>
        <v>0</v>
      </c>
      <c r="AH226">
        <f ca="1"/>
        <v>0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R227">
        <f ca="1"/>
        <v>1</v>
      </c>
      <c r="S227">
        <f ca="1"/>
        <v>0.4838510285417259</v>
      </c>
      <c r="T227">
        <f ca="1"/>
        <v>1.1738151212224914</v>
      </c>
      <c r="U227">
        <f ca="1"/>
        <v>0.52582022111415005</v>
      </c>
      <c r="V227">
        <f ca="1"/>
        <v>-0.84683039072565469</v>
      </c>
      <c r="X227">
        <f t="array" aca="1" ref="X227:AB227" ca="1">MMULT(F227:INDEX(F227:P227,$G$16),TRANSPOSE($R$3:INDEX($R$3:$Y$7,$R$1,$G$16)))</f>
        <v>1</v>
      </c>
      <c r="Y227">
        <f ca="1"/>
        <v>0.4838510285417259</v>
      </c>
      <c r="Z227">
        <f ca="1"/>
        <v>1.1738151212224914</v>
      </c>
      <c r="AA227">
        <f ca="1"/>
        <v>0.52582022111415005</v>
      </c>
      <c r="AB227">
        <f ca="1"/>
        <v>-0.84683039072565469</v>
      </c>
      <c r="AD227">
        <f ca="1"/>
        <v>0</v>
      </c>
      <c r="AE227">
        <f ca="1"/>
        <v>0</v>
      </c>
      <c r="AF227">
        <f ca="1"/>
        <v>0</v>
      </c>
      <c r="AG227">
        <f ca="1"/>
        <v>0</v>
      </c>
      <c r="AH227">
        <f ca="1"/>
        <v>0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R228">
        <f ca="1"/>
        <v>1</v>
      </c>
      <c r="S228">
        <f ca="1"/>
        <v>0.4838510285417259</v>
      </c>
      <c r="T228">
        <f ca="1"/>
        <v>1.1738151212224914</v>
      </c>
      <c r="U228">
        <f ca="1"/>
        <v>0.52582022111415005</v>
      </c>
      <c r="V228">
        <f ca="1"/>
        <v>-0.84683039072565469</v>
      </c>
      <c r="X228">
        <f t="array" aca="1" ref="X228:AB228" ca="1">MMULT(F228:INDEX(F228:P228,$G$16),TRANSPOSE($R$3:INDEX($R$3:$Y$7,$R$1,$G$16)))</f>
        <v>1</v>
      </c>
      <c r="Y228">
        <f ca="1"/>
        <v>0.4838510285417259</v>
      </c>
      <c r="Z228">
        <f ca="1"/>
        <v>1.1738151212224914</v>
      </c>
      <c r="AA228">
        <f ca="1"/>
        <v>0.52582022111415005</v>
      </c>
      <c r="AB228">
        <f ca="1"/>
        <v>-0.84683039072565469</v>
      </c>
      <c r="AD228">
        <f ca="1"/>
        <v>0</v>
      </c>
      <c r="AE228">
        <f ca="1"/>
        <v>0</v>
      </c>
      <c r="AF228">
        <f ca="1"/>
        <v>0</v>
      </c>
      <c r="AG228">
        <f ca="1"/>
        <v>0</v>
      </c>
      <c r="AH228">
        <f ca="1"/>
        <v>0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R229">
        <f ca="1"/>
        <v>1</v>
      </c>
      <c r="S229">
        <f ca="1"/>
        <v>0.4838510285417259</v>
      </c>
      <c r="T229">
        <f ca="1"/>
        <v>1.1738151212224914</v>
      </c>
      <c r="U229">
        <f ca="1"/>
        <v>0.52582022111415005</v>
      </c>
      <c r="V229">
        <f ca="1"/>
        <v>-0.84683039072565469</v>
      </c>
      <c r="X229">
        <f t="array" aca="1" ref="X229:AB229" ca="1">MMULT(F229:INDEX(F229:P229,$G$16),TRANSPOSE($R$3:INDEX($R$3:$Y$7,$R$1,$G$16)))</f>
        <v>1</v>
      </c>
      <c r="Y229">
        <f ca="1"/>
        <v>0.4838510285417259</v>
      </c>
      <c r="Z229">
        <f ca="1"/>
        <v>1.1738151212224914</v>
      </c>
      <c r="AA229">
        <f ca="1"/>
        <v>0.52582022111415005</v>
      </c>
      <c r="AB229">
        <f ca="1"/>
        <v>-0.84683039072565469</v>
      </c>
      <c r="AD229">
        <f ca="1"/>
        <v>0</v>
      </c>
      <c r="AE229">
        <f ca="1"/>
        <v>0</v>
      </c>
      <c r="AF229">
        <f ca="1"/>
        <v>0</v>
      </c>
      <c r="AG229">
        <f ca="1"/>
        <v>0</v>
      </c>
      <c r="AH229">
        <f ca="1"/>
        <v>0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R230">
        <f ca="1"/>
        <v>1</v>
      </c>
      <c r="S230">
        <f ca="1"/>
        <v>0.4838510285417259</v>
      </c>
      <c r="T230">
        <f ca="1"/>
        <v>1.1738151212224914</v>
      </c>
      <c r="U230">
        <f ca="1"/>
        <v>0.52582022111415005</v>
      </c>
      <c r="V230">
        <f ca="1"/>
        <v>-0.84683039072565469</v>
      </c>
      <c r="X230">
        <f t="array" aca="1" ref="X230:AB230" ca="1">MMULT(F230:INDEX(F230:P230,$G$16),TRANSPOSE($R$3:INDEX($R$3:$Y$7,$R$1,$G$16)))</f>
        <v>1</v>
      </c>
      <c r="Y230">
        <f ca="1"/>
        <v>0.4838510285417259</v>
      </c>
      <c r="Z230">
        <f ca="1"/>
        <v>1.1738151212224914</v>
      </c>
      <c r="AA230">
        <f ca="1"/>
        <v>0.52582022111415005</v>
      </c>
      <c r="AB230">
        <f ca="1"/>
        <v>-0.84683039072565469</v>
      </c>
      <c r="AD230">
        <f ca="1"/>
        <v>0</v>
      </c>
      <c r="AE230">
        <f ca="1"/>
        <v>0</v>
      </c>
      <c r="AF230">
        <f ca="1"/>
        <v>0</v>
      </c>
      <c r="AG230">
        <f ca="1"/>
        <v>0</v>
      </c>
      <c r="AH230">
        <f ca="1"/>
        <v>0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R231">
        <f ca="1"/>
        <v>1</v>
      </c>
      <c r="S231">
        <f ca="1"/>
        <v>0.4838510285417259</v>
      </c>
      <c r="T231">
        <f ca="1"/>
        <v>1.1738151212224914</v>
      </c>
      <c r="U231">
        <f ca="1"/>
        <v>0.52582022111415005</v>
      </c>
      <c r="V231">
        <f ca="1"/>
        <v>-0.84683039072565469</v>
      </c>
      <c r="X231">
        <f t="array" aca="1" ref="X231:AB231" ca="1">MMULT(F231:INDEX(F231:P231,$G$16),TRANSPOSE($R$3:INDEX($R$3:$Y$7,$R$1,$G$16)))</f>
        <v>1</v>
      </c>
      <c r="Y231">
        <f ca="1"/>
        <v>0.4838510285417259</v>
      </c>
      <c r="Z231">
        <f ca="1"/>
        <v>1.1738151212224914</v>
      </c>
      <c r="AA231">
        <f ca="1"/>
        <v>0.52582022111415005</v>
      </c>
      <c r="AB231">
        <f ca="1"/>
        <v>-0.84683039072565469</v>
      </c>
      <c r="AD231">
        <f ca="1"/>
        <v>0</v>
      </c>
      <c r="AE231">
        <f ca="1"/>
        <v>0</v>
      </c>
      <c r="AF231">
        <f ca="1"/>
        <v>0</v>
      </c>
      <c r="AG231">
        <f ca="1"/>
        <v>0</v>
      </c>
      <c r="AH231">
        <f ca="1"/>
        <v>0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0.4838510285417259</v>
      </c>
      <c r="T232">
        <f ca="1"/>
        <v>1.1738151212224914</v>
      </c>
      <c r="U232">
        <f ca="1"/>
        <v>0.52582022111415005</v>
      </c>
      <c r="V232">
        <f ca="1"/>
        <v>-0.84683039072565469</v>
      </c>
      <c r="X232">
        <f t="array" aca="1" ref="X232:AB232" ca="1">MMULT(F232:INDEX(F232:P232,$G$16),TRANSPOSE($R$3:INDEX($R$3:$Y$7,$R$1,$G$16)))</f>
        <v>1</v>
      </c>
      <c r="Y232">
        <f ca="1"/>
        <v>0.4838510285417259</v>
      </c>
      <c r="Z232">
        <f ca="1"/>
        <v>1.1738151212224914</v>
      </c>
      <c r="AA232">
        <f ca="1"/>
        <v>0.52582022111415005</v>
      </c>
      <c r="AB232">
        <f ca="1"/>
        <v>-0.84683039072565469</v>
      </c>
      <c r="AD232">
        <f ca="1"/>
        <v>0</v>
      </c>
      <c r="AE232">
        <f ca="1"/>
        <v>0</v>
      </c>
      <c r="AF232">
        <f ca="1"/>
        <v>0</v>
      </c>
      <c r="AG232">
        <f ca="1"/>
        <v>0</v>
      </c>
      <c r="AH232">
        <f ca="1"/>
        <v>0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0.4838510285417259</v>
      </c>
      <c r="T233">
        <f ca="1"/>
        <v>1.1738151212224914</v>
      </c>
      <c r="U233">
        <f ca="1"/>
        <v>0.52582022111415005</v>
      </c>
      <c r="V233">
        <f ca="1"/>
        <v>-0.84683039072565469</v>
      </c>
      <c r="X233">
        <f t="array" aca="1" ref="X233:AB233" ca="1">MMULT(F233:INDEX(F233:P233,$G$16),TRANSPOSE($R$3:INDEX($R$3:$Y$7,$R$1,$G$16)))</f>
        <v>1</v>
      </c>
      <c r="Y233">
        <f ca="1"/>
        <v>0.4838510285417259</v>
      </c>
      <c r="Z233">
        <f ca="1"/>
        <v>1.1738151212224914</v>
      </c>
      <c r="AA233">
        <f ca="1"/>
        <v>0.52582022111415005</v>
      </c>
      <c r="AB233">
        <f ca="1"/>
        <v>-0.84683039072565469</v>
      </c>
      <c r="AD233">
        <f ca="1"/>
        <v>0</v>
      </c>
      <c r="AE233">
        <f ca="1"/>
        <v>0</v>
      </c>
      <c r="AF233">
        <f ca="1"/>
        <v>0</v>
      </c>
      <c r="AG233">
        <f ca="1"/>
        <v>0</v>
      </c>
      <c r="AH233">
        <f ca="1"/>
        <v>0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0.4838510285417259</v>
      </c>
      <c r="T234">
        <f ca="1"/>
        <v>1.1738151212224914</v>
      </c>
      <c r="U234">
        <f ca="1"/>
        <v>0.52582022111415005</v>
      </c>
      <c r="V234">
        <f ca="1"/>
        <v>-0.84683039072565469</v>
      </c>
      <c r="X234">
        <f t="array" aca="1" ref="X234:AB234" ca="1">MMULT(F234:INDEX(F234:P234,$G$16),TRANSPOSE($R$3:INDEX($R$3:$Y$7,$R$1,$G$16)))</f>
        <v>1</v>
      </c>
      <c r="Y234">
        <f ca="1"/>
        <v>0.4838510285417259</v>
      </c>
      <c r="Z234">
        <f ca="1"/>
        <v>1.1738151212224914</v>
      </c>
      <c r="AA234">
        <f ca="1"/>
        <v>0.52582022111415005</v>
      </c>
      <c r="AB234">
        <f ca="1"/>
        <v>-0.84683039072565469</v>
      </c>
      <c r="AD234">
        <f ca="1"/>
        <v>0</v>
      </c>
      <c r="AE234">
        <f ca="1"/>
        <v>0</v>
      </c>
      <c r="AF234">
        <f ca="1"/>
        <v>0</v>
      </c>
      <c r="AG234">
        <f ca="1"/>
        <v>0</v>
      </c>
      <c r="AH234">
        <f ca="1"/>
        <v>0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0.4838510285417259</v>
      </c>
      <c r="T235">
        <f ca="1"/>
        <v>1.1738151212224914</v>
      </c>
      <c r="U235">
        <f ca="1"/>
        <v>0.52582022111415005</v>
      </c>
      <c r="V235">
        <f ca="1"/>
        <v>-0.84683039072565469</v>
      </c>
      <c r="X235">
        <f t="array" aca="1" ref="X235:AB235" ca="1">MMULT(F235:INDEX(F235:P235,$G$16),TRANSPOSE($R$3:INDEX($R$3:$Y$7,$R$1,$G$16)))</f>
        <v>1</v>
      </c>
      <c r="Y235">
        <f ca="1"/>
        <v>0.4838510285417259</v>
      </c>
      <c r="Z235">
        <f ca="1"/>
        <v>1.1738151212224914</v>
      </c>
      <c r="AA235">
        <f ca="1"/>
        <v>0.52582022111415005</v>
      </c>
      <c r="AB235">
        <f ca="1"/>
        <v>-0.84683039072565469</v>
      </c>
      <c r="AD235">
        <f ca="1"/>
        <v>0</v>
      </c>
      <c r="AE235">
        <f ca="1"/>
        <v>0</v>
      </c>
      <c r="AF235">
        <f ca="1"/>
        <v>0</v>
      </c>
      <c r="AG235">
        <f ca="1"/>
        <v>0</v>
      </c>
      <c r="AH235">
        <f ca="1"/>
        <v>0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0.4838510285417259</v>
      </c>
      <c r="T236">
        <f ca="1"/>
        <v>1.1738151212224914</v>
      </c>
      <c r="U236">
        <f ca="1"/>
        <v>0.52582022111415005</v>
      </c>
      <c r="V236">
        <f ca="1"/>
        <v>-0.84683039072565469</v>
      </c>
      <c r="X236">
        <f t="array" aca="1" ref="X236:AB236" ca="1">MMULT(F236:INDEX(F236:P236,$G$16),TRANSPOSE($R$3:INDEX($R$3:$Y$7,$R$1,$G$16)))</f>
        <v>1</v>
      </c>
      <c r="Y236">
        <f ca="1"/>
        <v>0.4838510285417259</v>
      </c>
      <c r="Z236">
        <f ca="1"/>
        <v>1.1738151212224914</v>
      </c>
      <c r="AA236">
        <f ca="1"/>
        <v>0.52582022111415005</v>
      </c>
      <c r="AB236">
        <f ca="1"/>
        <v>-0.84683039072565469</v>
      </c>
      <c r="AD236">
        <f ca="1"/>
        <v>0</v>
      </c>
      <c r="AE236">
        <f ca="1"/>
        <v>0</v>
      </c>
      <c r="AF236">
        <f ca="1"/>
        <v>0</v>
      </c>
      <c r="AG236">
        <f ca="1"/>
        <v>0</v>
      </c>
      <c r="AH236">
        <f ca="1"/>
        <v>0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0.4838510285417259</v>
      </c>
      <c r="T237">
        <f ca="1"/>
        <v>1.1738151212224914</v>
      </c>
      <c r="U237">
        <f ca="1"/>
        <v>0.52582022111415005</v>
      </c>
      <c r="V237">
        <f ca="1"/>
        <v>-0.84683039072565469</v>
      </c>
      <c r="X237">
        <f t="array" aca="1" ref="X237:AB237" ca="1">MMULT(F237:INDEX(F237:P237,$G$16),TRANSPOSE($R$3:INDEX($R$3:$Y$7,$R$1,$G$16)))</f>
        <v>1</v>
      </c>
      <c r="Y237">
        <f ca="1"/>
        <v>0.4838510285417259</v>
      </c>
      <c r="Z237">
        <f ca="1"/>
        <v>1.1738151212224914</v>
      </c>
      <c r="AA237">
        <f ca="1"/>
        <v>0.52582022111415005</v>
      </c>
      <c r="AB237">
        <f ca="1"/>
        <v>-0.84683039072565469</v>
      </c>
      <c r="AD237">
        <f ca="1"/>
        <v>0</v>
      </c>
      <c r="AE237">
        <f ca="1"/>
        <v>0</v>
      </c>
      <c r="AF237">
        <f ca="1"/>
        <v>0</v>
      </c>
      <c r="AG237">
        <f ca="1"/>
        <v>0</v>
      </c>
      <c r="AH237">
        <f ca="1"/>
        <v>0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0.4838510285417259</v>
      </c>
      <c r="T238">
        <f ca="1"/>
        <v>1.1738151212224914</v>
      </c>
      <c r="U238">
        <f ca="1"/>
        <v>0.52582022111415005</v>
      </c>
      <c r="V238">
        <f ca="1"/>
        <v>-0.84683039072565469</v>
      </c>
      <c r="X238">
        <f t="array" aca="1" ref="X238:AB238" ca="1">MMULT(F238:INDEX(F238:P238,$G$16),TRANSPOSE($R$3:INDEX($R$3:$Y$7,$R$1,$G$16)))</f>
        <v>1</v>
      </c>
      <c r="Y238">
        <f ca="1"/>
        <v>0.4838510285417259</v>
      </c>
      <c r="Z238">
        <f ca="1"/>
        <v>1.1738151212224914</v>
      </c>
      <c r="AA238">
        <f ca="1"/>
        <v>0.52582022111415005</v>
      </c>
      <c r="AB238">
        <f ca="1"/>
        <v>-0.84683039072565469</v>
      </c>
      <c r="AD238">
        <f ca="1"/>
        <v>0</v>
      </c>
      <c r="AE238">
        <f ca="1"/>
        <v>0</v>
      </c>
      <c r="AF238">
        <f ca="1"/>
        <v>0</v>
      </c>
      <c r="AG238">
        <f ca="1"/>
        <v>0</v>
      </c>
      <c r="AH238">
        <f ca="1"/>
        <v>0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0.4838510285417259</v>
      </c>
      <c r="T239">
        <f ca="1"/>
        <v>1.1738151212224914</v>
      </c>
      <c r="U239">
        <f ca="1"/>
        <v>0.52582022111415005</v>
      </c>
      <c r="V239">
        <f ca="1"/>
        <v>-0.84683039072565469</v>
      </c>
      <c r="X239">
        <f t="array" aca="1" ref="X239:AB239" ca="1">MMULT(F239:INDEX(F239:P239,$G$16),TRANSPOSE($R$3:INDEX($R$3:$Y$7,$R$1,$G$16)))</f>
        <v>1</v>
      </c>
      <c r="Y239">
        <f ca="1"/>
        <v>0.4838510285417259</v>
      </c>
      <c r="Z239">
        <f ca="1"/>
        <v>1.1738151212224914</v>
      </c>
      <c r="AA239">
        <f ca="1"/>
        <v>0.52582022111415005</v>
      </c>
      <c r="AB239">
        <f ca="1"/>
        <v>-0.84683039072565469</v>
      </c>
      <c r="AD239">
        <f ca="1"/>
        <v>0</v>
      </c>
      <c r="AE239">
        <f ca="1"/>
        <v>0</v>
      </c>
      <c r="AF239">
        <f ca="1"/>
        <v>0</v>
      </c>
      <c r="AG239">
        <f ca="1"/>
        <v>0</v>
      </c>
      <c r="AH239">
        <f ca="1"/>
        <v>0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0.4838510285417259</v>
      </c>
      <c r="T240">
        <f ca="1"/>
        <v>1.1738151212224914</v>
      </c>
      <c r="U240">
        <f ca="1"/>
        <v>0.52582022111415005</v>
      </c>
      <c r="V240">
        <f ca="1"/>
        <v>-0.84683039072565469</v>
      </c>
      <c r="X240">
        <f t="array" aca="1" ref="X240:AB240" ca="1">MMULT(F240:INDEX(F240:P240,$G$16),TRANSPOSE($R$3:INDEX($R$3:$Y$7,$R$1,$G$16)))</f>
        <v>1</v>
      </c>
      <c r="Y240">
        <f ca="1"/>
        <v>0.4838510285417259</v>
      </c>
      <c r="Z240">
        <f ca="1"/>
        <v>1.1738151212224914</v>
      </c>
      <c r="AA240">
        <f ca="1"/>
        <v>0.52582022111415005</v>
      </c>
      <c r="AB240">
        <f ca="1"/>
        <v>-0.84683039072565469</v>
      </c>
      <c r="AD240">
        <f ca="1"/>
        <v>0</v>
      </c>
      <c r="AE240">
        <f ca="1"/>
        <v>0</v>
      </c>
      <c r="AF240">
        <f ca="1"/>
        <v>0</v>
      </c>
      <c r="AG240">
        <f ca="1"/>
        <v>0</v>
      </c>
      <c r="AH240">
        <f ca="1"/>
        <v>0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0.4838510285417259</v>
      </c>
      <c r="T241">
        <f ca="1"/>
        <v>1.1738151212224914</v>
      </c>
      <c r="U241">
        <f ca="1"/>
        <v>0.52582022111415005</v>
      </c>
      <c r="V241">
        <f ca="1"/>
        <v>-0.84683039072565469</v>
      </c>
      <c r="X241">
        <f t="array" aca="1" ref="X241:AB241" ca="1">MMULT(F241:INDEX(F241:P241,$G$16),TRANSPOSE($R$3:INDEX($R$3:$Y$7,$R$1,$G$16)))</f>
        <v>1</v>
      </c>
      <c r="Y241">
        <f ca="1"/>
        <v>0.4838510285417259</v>
      </c>
      <c r="Z241">
        <f ca="1"/>
        <v>1.1738151212224914</v>
      </c>
      <c r="AA241">
        <f ca="1"/>
        <v>0.52582022111415005</v>
      </c>
      <c r="AB241">
        <f ca="1"/>
        <v>-0.84683039072565469</v>
      </c>
      <c r="AD241">
        <f ca="1"/>
        <v>0</v>
      </c>
      <c r="AE241">
        <f ca="1"/>
        <v>0</v>
      </c>
      <c r="AF241">
        <f ca="1"/>
        <v>0</v>
      </c>
      <c r="AG241">
        <f ca="1"/>
        <v>0</v>
      </c>
      <c r="AH24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9FBFE-524C-4F88-957D-BB302C96A72C}">
  <dimension ref="A1:GS166"/>
  <sheetViews>
    <sheetView tabSelected="1" zoomScale="85" zoomScaleNormal="85" workbookViewId="0">
      <selection activeCell="AK4" sqref="AK4"/>
    </sheetView>
  </sheetViews>
  <sheetFormatPr defaultRowHeight="14.4"/>
  <cols>
    <col min="3" max="3" width="16.20703125" bestFit="1" customWidth="1"/>
    <col min="4" max="4" width="16.20703125" customWidth="1"/>
    <col min="15" max="15" width="9.68359375" bestFit="1" customWidth="1"/>
    <col min="23" max="23" width="9.68359375" bestFit="1" customWidth="1"/>
    <col min="41" max="41" width="12" bestFit="1" customWidth="1"/>
  </cols>
  <sheetData>
    <row r="1" spans="1:201">
      <c r="B1" t="s">
        <v>486</v>
      </c>
      <c r="O1" t="s">
        <v>482</v>
      </c>
      <c r="W1" t="s">
        <v>482</v>
      </c>
      <c r="AE1" s="36" t="s">
        <v>488</v>
      </c>
      <c r="AF1" s="36"/>
      <c r="AG1" s="36"/>
      <c r="AH1" s="36"/>
      <c r="AI1" s="36"/>
      <c r="AJ1" s="36"/>
      <c r="AK1" s="36"/>
      <c r="AO1" t="s">
        <v>485</v>
      </c>
    </row>
    <row r="2" spans="1:201">
      <c r="B2" t="s">
        <v>477</v>
      </c>
      <c r="C2" t="s">
        <v>479</v>
      </c>
      <c r="D2" t="s">
        <v>479</v>
      </c>
      <c r="O2">
        <f>SUM(O6:O126)</f>
        <v>349482.97258366639</v>
      </c>
      <c r="P2">
        <f t="shared" ref="P2:U2" si="0">SUM(P6:P126)</f>
        <v>-4561.2500000000009</v>
      </c>
      <c r="Q2">
        <f t="shared" si="0"/>
        <v>-4948.0964201637371</v>
      </c>
      <c r="R2">
        <f t="shared" si="0"/>
        <v>-9588.5909736651192</v>
      </c>
      <c r="S2">
        <f t="shared" si="0"/>
        <v>-202428.27741633353</v>
      </c>
      <c r="T2">
        <f t="shared" si="0"/>
        <v>-372887.18100357312</v>
      </c>
      <c r="U2">
        <f t="shared" si="0"/>
        <v>-575315.45841990656</v>
      </c>
      <c r="W2">
        <f>SUM(W6:W166)</f>
        <v>349482.97258366668</v>
      </c>
      <c r="X2">
        <f t="shared" ref="X2:AC2" si="1">SUM(X6:X166)</f>
        <v>-4561.25</v>
      </c>
      <c r="Y2">
        <f t="shared" si="1"/>
        <v>-4948.0964201637416</v>
      </c>
      <c r="Z2">
        <f t="shared" si="1"/>
        <v>-9588.5909736651247</v>
      </c>
      <c r="AA2">
        <f t="shared" si="1"/>
        <v>-202428.27741633361</v>
      </c>
      <c r="AB2">
        <f t="shared" si="1"/>
        <v>-372887.18100357318</v>
      </c>
      <c r="AC2">
        <f t="shared" si="1"/>
        <v>-575315.45841990656</v>
      </c>
      <c r="AE2" s="36"/>
      <c r="AF2" s="36"/>
      <c r="AG2" s="36"/>
      <c r="AH2" s="36"/>
      <c r="AI2" s="36"/>
      <c r="AJ2" s="36"/>
      <c r="AK2" s="36"/>
      <c r="AO2" cm="1">
        <f t="array" ref="AO2:CB2">TRANSPOSE(D6:D45)</f>
        <v>3.1577223333878266E-7</v>
      </c>
      <c r="AP2">
        <v>5.3687721231986724E-6</v>
      </c>
      <c r="AQ2">
        <v>6.5405033967260999E-5</v>
      </c>
      <c r="AR2">
        <v>5.7092959118403605E-4</v>
      </c>
      <c r="AS2">
        <v>3.5709938574674076E-3</v>
      </c>
      <c r="AT2">
        <v>1.6004084141256054E-2</v>
      </c>
      <c r="AU2">
        <v>5.1393443972966607E-2</v>
      </c>
      <c r="AV2">
        <v>0.11825507553174733</v>
      </c>
      <c r="AW2">
        <v>0.1949696583974421</v>
      </c>
      <c r="AX2">
        <v>0.23032943614067614</v>
      </c>
      <c r="AY2">
        <v>0.1949696583974421</v>
      </c>
      <c r="AZ2">
        <v>0.11825507553174733</v>
      </c>
      <c r="BA2">
        <v>5.1393443972966607E-2</v>
      </c>
      <c r="BB2">
        <v>1.6004084141256054E-2</v>
      </c>
      <c r="BC2">
        <v>3.5709938574674076E-3</v>
      </c>
      <c r="BD2">
        <v>5.7092959118403605E-4</v>
      </c>
      <c r="BE2">
        <v>6.5405033967260999E-5</v>
      </c>
      <c r="BF2">
        <v>5.3687721231986724E-6</v>
      </c>
      <c r="BG2">
        <v>3.1577223333878266E-7</v>
      </c>
      <c r="BH2">
        <v>1.3307855586404353E-8</v>
      </c>
      <c r="BI2">
        <v>4.0186241767149544E-10</v>
      </c>
      <c r="BJ2">
        <v>8.6952461093899301E-12</v>
      </c>
      <c r="BK2">
        <v>1.3480982268733668E-13</v>
      </c>
      <c r="BL2">
        <v>1.4976018535546877E-15</v>
      </c>
      <c r="BM2">
        <v>1.1920826662013982E-17</v>
      </c>
      <c r="BN2">
        <v>6.7991018963549941E-20</v>
      </c>
      <c r="BO2">
        <v>2.7786375437230467E-22</v>
      </c>
      <c r="BP2">
        <v>8.1366834712945376E-25</v>
      </c>
      <c r="BQ2">
        <v>1.7072539121564698E-27</v>
      </c>
      <c r="BR2">
        <v>2.5667524439003078E-30</v>
      </c>
      <c r="BS2">
        <v>2.7650629597917673E-33</v>
      </c>
      <c r="BT2">
        <v>2.1343283719323753E-36</v>
      </c>
      <c r="BU2">
        <v>1.1804636632788689E-39</v>
      </c>
      <c r="BV2">
        <v>4.6782042775717348E-43</v>
      </c>
      <c r="BW2">
        <v>1.3284368459682417E-46</v>
      </c>
      <c r="BX2">
        <v>2.702948783828025E-50</v>
      </c>
      <c r="BY2">
        <v>3.9406684168125692E-54</v>
      </c>
      <c r="BZ2">
        <v>4.1165855228697043E-58</v>
      </c>
      <c r="CA2">
        <v>3.0813395927601406E-62</v>
      </c>
      <c r="CB2">
        <v>1.6526358097541946E-66</v>
      </c>
    </row>
    <row r="3" spans="1:201">
      <c r="B3">
        <v>10</v>
      </c>
      <c r="C3">
        <f>SUM(_xlfn.ANCHORARRAY(C6))</f>
        <v>1.0000000000000002</v>
      </c>
      <c r="D3">
        <f>SUM(D6:D45)</f>
        <v>1.0000000000000002</v>
      </c>
      <c r="W3" t="s">
        <v>483</v>
      </c>
    </row>
    <row r="4" spans="1:201">
      <c r="B4" t="s">
        <v>478</v>
      </c>
      <c r="W4" t="b">
        <f>ABS(W2-O2*$D$3)&lt;0.00001</f>
        <v>1</v>
      </c>
      <c r="X4" t="b">
        <f t="shared" ref="X4:AC4" si="2">ABS(X2-P2*$D$3)&lt;0.00001</f>
        <v>1</v>
      </c>
      <c r="Y4" t="b">
        <f t="shared" si="2"/>
        <v>1</v>
      </c>
      <c r="Z4" t="b">
        <f t="shared" si="2"/>
        <v>1</v>
      </c>
      <c r="AA4" t="b">
        <f t="shared" si="2"/>
        <v>1</v>
      </c>
      <c r="AB4" t="b">
        <f t="shared" si="2"/>
        <v>1</v>
      </c>
      <c r="AC4" t="b">
        <f t="shared" si="2"/>
        <v>1</v>
      </c>
      <c r="AO4" cm="1">
        <f t="array" ref="AO4:FE10">TRANSPOSE(_xlfn.ANCHORARRAY(O6))</f>
        <v>4561.25</v>
      </c>
      <c r="AP4">
        <v>4546.5851444153022</v>
      </c>
      <c r="AQ4">
        <v>4531.7126589169511</v>
      </c>
      <c r="AR4">
        <v>4516.6296038114187</v>
      </c>
      <c r="AS4">
        <v>4501.3329977840176</v>
      </c>
      <c r="AT4">
        <v>4485.8198173096116</v>
      </c>
      <c r="AU4">
        <v>4470.086996054989</v>
      </c>
      <c r="AV4">
        <v>4454.1314242727694</v>
      </c>
      <c r="AW4">
        <v>4437.9499481867333</v>
      </c>
      <c r="AX4">
        <v>4421.5393693684455</v>
      </c>
      <c r="AY4">
        <v>4404.8964441050557</v>
      </c>
      <c r="AZ4">
        <v>4388.0178827581449</v>
      </c>
      <c r="BA4">
        <v>4370.9003491134981</v>
      </c>
      <c r="BB4">
        <v>4353.5404597216657</v>
      </c>
      <c r="BC4">
        <v>4335.9347832291933</v>
      </c>
      <c r="BD4">
        <v>4318.0798397003819</v>
      </c>
      <c r="BE4">
        <v>4299.9720999294423</v>
      </c>
      <c r="BF4">
        <v>4281.6079847429119</v>
      </c>
      <c r="BG4">
        <v>4262.9838642921986</v>
      </c>
      <c r="BH4">
        <v>4244.0960573361044</v>
      </c>
      <c r="BI4">
        <v>4224.9408305131901</v>
      </c>
      <c r="BJ4">
        <v>4205.5143976038416</v>
      </c>
      <c r="BK4">
        <v>4185.8129187818849</v>
      </c>
      <c r="BL4">
        <v>4165.8324998556072</v>
      </c>
      <c r="BM4">
        <v>4145.5691914980316</v>
      </c>
      <c r="BN4">
        <v>4125.0189884662932</v>
      </c>
      <c r="BO4">
        <v>4104.177828809964</v>
      </c>
      <c r="BP4">
        <v>4083.041593068167</v>
      </c>
      <c r="BQ4">
        <v>4061.6061034553259</v>
      </c>
      <c r="BR4">
        <v>4039.867123035383</v>
      </c>
      <c r="BS4">
        <v>4017.8203548843276</v>
      </c>
      <c r="BT4">
        <v>3995.4614412408669</v>
      </c>
      <c r="BU4">
        <v>3972.7859626450709</v>
      </c>
      <c r="BV4">
        <v>3949.7894370648228</v>
      </c>
      <c r="BW4">
        <v>3926.4673190099011</v>
      </c>
      <c r="BX4">
        <v>3902.8149986335184</v>
      </c>
      <c r="BY4">
        <v>3878.82780082114</v>
      </c>
      <c r="BZ4">
        <v>3854.5009842664012</v>
      </c>
      <c r="CA4">
        <v>3829.8297405339417</v>
      </c>
      <c r="CB4">
        <v>3804.8091931089702</v>
      </c>
      <c r="CC4">
        <v>3779.4343964333734</v>
      </c>
      <c r="CD4">
        <v>3753.7003349281781</v>
      </c>
      <c r="CE4">
        <v>3727.6019220021717</v>
      </c>
      <c r="CF4">
        <v>3701.133999046488</v>
      </c>
      <c r="CG4">
        <v>3674.2913344149565</v>
      </c>
      <c r="CH4">
        <v>3647.068622390017</v>
      </c>
      <c r="CI4">
        <v>3619.4604821339913</v>
      </c>
      <c r="CJ4">
        <v>3591.4614566255073</v>
      </c>
      <c r="CK4">
        <v>3563.0660115808655</v>
      </c>
      <c r="CL4">
        <v>3534.2685343601333</v>
      </c>
      <c r="CM4">
        <v>3505.063332857751</v>
      </c>
      <c r="CN4">
        <v>3475.4446343774307</v>
      </c>
      <c r="CO4">
        <v>3445.4065844911265</v>
      </c>
      <c r="CP4">
        <v>3414.9432458818487</v>
      </c>
      <c r="CQ4">
        <v>3384.0485971700946</v>
      </c>
      <c r="CR4">
        <v>3352.7165317236631</v>
      </c>
      <c r="CS4">
        <v>3320.9408564506193</v>
      </c>
      <c r="CT4">
        <v>3288.7152905751682</v>
      </c>
      <c r="CU4">
        <v>3256.0334643961969</v>
      </c>
      <c r="CV4">
        <v>3222.8889180282417</v>
      </c>
      <c r="CW4">
        <v>3189.275100124627</v>
      </c>
      <c r="CX4">
        <v>3155.185366582527</v>
      </c>
      <c r="CY4">
        <v>3120.6129792296933</v>
      </c>
      <c r="CZ4">
        <v>3085.5511044925893</v>
      </c>
      <c r="DA4">
        <v>3049.9928120456657</v>
      </c>
      <c r="DB4">
        <v>3013.9310734415144</v>
      </c>
      <c r="DC4">
        <v>2977.3587607216259</v>
      </c>
      <c r="DD4">
        <v>2940.2686450074784</v>
      </c>
      <c r="DE4">
        <v>2902.653395071678</v>
      </c>
      <c r="DF4">
        <v>2864.5055758888698</v>
      </c>
      <c r="DG4">
        <v>2825.8176471661318</v>
      </c>
      <c r="DH4">
        <v>2786.5819618525611</v>
      </c>
      <c r="DI4">
        <v>2746.790764627759</v>
      </c>
      <c r="DJ4">
        <v>2706.436190368916</v>
      </c>
      <c r="DK4">
        <v>2665.5102625961913</v>
      </c>
      <c r="DL4">
        <v>2624.0048918960847</v>
      </c>
      <c r="DM4">
        <v>2581.9118743224822</v>
      </c>
      <c r="DN4">
        <v>2539.222889775067</v>
      </c>
      <c r="DO4">
        <v>2495.9295003547677</v>
      </c>
      <c r="DP4">
        <v>2452.023148695926</v>
      </c>
      <c r="DQ4">
        <v>2407.4951562748479</v>
      </c>
      <c r="DR4">
        <v>2362.336721694408</v>
      </c>
      <c r="DS4">
        <v>2316.5389189443667</v>
      </c>
      <c r="DT4">
        <v>2270.0926956370563</v>
      </c>
      <c r="DU4">
        <v>2222.9888712180864</v>
      </c>
      <c r="DV4">
        <v>2175.2181351517179</v>
      </c>
      <c r="DW4">
        <v>2126.771045080543</v>
      </c>
      <c r="DX4">
        <v>2077.6380249591102</v>
      </c>
      <c r="DY4">
        <v>2027.809363161125</v>
      </c>
      <c r="DZ4">
        <v>1977.2752105598502</v>
      </c>
      <c r="EA4">
        <v>1926.0255785813288</v>
      </c>
      <c r="EB4">
        <v>1874.0503372300448</v>
      </c>
      <c r="EC4">
        <v>1821.3392130866289</v>
      </c>
      <c r="ED4">
        <v>1767.8817872772158</v>
      </c>
      <c r="EE4">
        <v>1713.6674934140513</v>
      </c>
      <c r="EF4">
        <v>1658.6856155069406</v>
      </c>
      <c r="EG4">
        <v>1602.9252858451284</v>
      </c>
      <c r="EH4">
        <v>1546.3754828491878</v>
      </c>
      <c r="EI4">
        <v>1489.0250288924963</v>
      </c>
      <c r="EJ4">
        <v>1430.862588091868</v>
      </c>
      <c r="EK4">
        <v>1371.8766640669041</v>
      </c>
      <c r="EL4">
        <v>1312.0555976676201</v>
      </c>
      <c r="EM4">
        <v>1251.3875646698996</v>
      </c>
      <c r="EN4">
        <v>1189.8605734383198</v>
      </c>
      <c r="EO4">
        <v>1127.4624625558861</v>
      </c>
      <c r="EP4">
        <v>1064.1808984202087</v>
      </c>
      <c r="EQ4">
        <v>1000.0033728056436</v>
      </c>
      <c r="ER4">
        <v>934.91720039091899</v>
      </c>
      <c r="ES4">
        <v>868.9095162517558</v>
      </c>
      <c r="ET4">
        <v>801.967273317989</v>
      </c>
      <c r="EU4">
        <v>734.07723979468494</v>
      </c>
      <c r="EV4">
        <v>665.22599654674673</v>
      </c>
      <c r="EW4">
        <v>595.39993444648985</v>
      </c>
      <c r="EX4">
        <v>524.5852516836635</v>
      </c>
      <c r="EY4">
        <v>452.76795103738681</v>
      </c>
      <c r="EZ4">
        <v>379.93383710945989</v>
      </c>
      <c r="FA4">
        <v>306.06851351850344</v>
      </c>
      <c r="FB4">
        <v>231.15738005437169</v>
      </c>
      <c r="FC4">
        <v>155.18562979227693</v>
      </c>
      <c r="FD4">
        <v>78.138246166054685</v>
      </c>
      <c r="FE4">
        <v>0</v>
      </c>
    </row>
    <row r="5" spans="1:201">
      <c r="B5">
        <v>3</v>
      </c>
      <c r="C5" t="s">
        <v>476</v>
      </c>
      <c r="D5" t="s">
        <v>484</v>
      </c>
      <c r="F5" t="s">
        <v>35</v>
      </c>
      <c r="G5" t="s">
        <v>36</v>
      </c>
      <c r="H5" t="s">
        <v>37</v>
      </c>
      <c r="I5" t="s">
        <v>38</v>
      </c>
      <c r="J5" t="s">
        <v>31</v>
      </c>
      <c r="K5" t="s">
        <v>40</v>
      </c>
      <c r="L5" t="s">
        <v>41</v>
      </c>
      <c r="M5" t="s">
        <v>42</v>
      </c>
      <c r="O5" t="s">
        <v>480</v>
      </c>
      <c r="W5" t="s">
        <v>481</v>
      </c>
      <c r="AE5" t="s">
        <v>487</v>
      </c>
      <c r="AO5">
        <v>0</v>
      </c>
      <c r="AP5">
        <v>-14.664855584697904</v>
      </c>
      <c r="AQ5">
        <v>-14.872485498351253</v>
      </c>
      <c r="AR5">
        <v>-15.083055105532068</v>
      </c>
      <c r="AS5">
        <v>-15.296606027401232</v>
      </c>
      <c r="AT5">
        <v>-15.513180474405857</v>
      </c>
      <c r="AU5">
        <v>-15.73282125462265</v>
      </c>
      <c r="AV5">
        <v>-15.955571782219351</v>
      </c>
      <c r="AW5">
        <v>-16.181476086035943</v>
      </c>
      <c r="AX5">
        <v>-16.410578818287405</v>
      </c>
      <c r="AY5">
        <v>-16.642925263389664</v>
      </c>
      <c r="AZ5">
        <v>-16.878561346910487</v>
      </c>
      <c r="BA5">
        <v>-17.117533644647168</v>
      </c>
      <c r="BB5">
        <v>-17.359889391832624</v>
      </c>
      <c r="BC5">
        <v>-17.605676492471986</v>
      </c>
      <c r="BD5">
        <v>-17.854943528811241</v>
      </c>
      <c r="BE5">
        <v>-18.10773977094</v>
      </c>
      <c r="BF5">
        <v>-18.364115186530221</v>
      </c>
      <c r="BG5">
        <v>-18.624120450712844</v>
      </c>
      <c r="BH5">
        <v>-18.887806956094188</v>
      </c>
      <c r="BI5">
        <v>-19.155226822914223</v>
      </c>
      <c r="BJ5">
        <v>-19.426432909348655</v>
      </c>
      <c r="BK5">
        <v>-19.701478821956847</v>
      </c>
      <c r="BL5">
        <v>-19.980418926277714</v>
      </c>
      <c r="BM5">
        <v>-20.263308357575596</v>
      </c>
      <c r="BN5">
        <v>-20.55020303173827</v>
      </c>
      <c r="BO5">
        <v>-20.841159656329303</v>
      </c>
      <c r="BP5">
        <v>-21.136235741796831</v>
      </c>
      <c r="BQ5">
        <v>-21.435489612841103</v>
      </c>
      <c r="BR5">
        <v>-21.738980419942912</v>
      </c>
      <c r="BS5">
        <v>-22.046768151055275</v>
      </c>
      <c r="BT5">
        <v>-22.358913643460632</v>
      </c>
      <c r="BU5">
        <v>-22.675478595795965</v>
      </c>
      <c r="BV5">
        <v>-22.996525580248111</v>
      </c>
      <c r="BW5">
        <v>-23.322118054921788</v>
      </c>
      <c r="BX5">
        <v>-23.652320376382718</v>
      </c>
      <c r="BY5">
        <v>-23.987197812378341</v>
      </c>
      <c r="BZ5">
        <v>-24.326816554738592</v>
      </c>
      <c r="CA5">
        <v>-24.671243732459438</v>
      </c>
      <c r="CB5">
        <v>-25.020547424971511</v>
      </c>
      <c r="CC5">
        <v>-25.374796675596734</v>
      </c>
      <c r="CD5">
        <v>-25.734061505195392</v>
      </c>
      <c r="CE5">
        <v>-26.098412926006446</v>
      </c>
      <c r="CF5">
        <v>-26.467922955683825</v>
      </c>
      <c r="CG5">
        <v>-26.842664631531377</v>
      </c>
      <c r="CH5">
        <v>-27.222712024939476</v>
      </c>
      <c r="CI5">
        <v>-27.608140256025912</v>
      </c>
      <c r="CJ5">
        <v>-27.999025508484145</v>
      </c>
      <c r="CK5">
        <v>-28.395445044641761</v>
      </c>
      <c r="CL5">
        <v>-28.797477220732148</v>
      </c>
      <c r="CM5">
        <v>-29.205201502382351</v>
      </c>
      <c r="CN5">
        <v>-29.618698480320248</v>
      </c>
      <c r="CO5">
        <v>-30.038049886304115</v>
      </c>
      <c r="CP5">
        <v>-30.463338609277706</v>
      </c>
      <c r="CQ5">
        <v>-30.894648711754058</v>
      </c>
      <c r="CR5">
        <v>-31.332065446431315</v>
      </c>
      <c r="CS5">
        <v>-31.775675273043703</v>
      </c>
      <c r="CT5">
        <v>-32.225565875451217</v>
      </c>
      <c r="CU5">
        <v>-32.681826178971143</v>
      </c>
      <c r="CV5">
        <v>-33.14454636795508</v>
      </c>
      <c r="CW5">
        <v>-33.613817903614716</v>
      </c>
      <c r="CX5">
        <v>-34.089733542100056</v>
      </c>
      <c r="CY5">
        <v>-34.572387352833623</v>
      </c>
      <c r="CZ5">
        <v>-35.061874737104162</v>
      </c>
      <c r="DA5">
        <v>-35.558292446923659</v>
      </c>
      <c r="DB5">
        <v>-36.061738604151351</v>
      </c>
      <c r="DC5">
        <v>-36.572312719888458</v>
      </c>
      <c r="DD5">
        <v>-37.090115714147551</v>
      </c>
      <c r="DE5">
        <v>-37.61524993580035</v>
      </c>
      <c r="DF5">
        <v>-38.147819182808064</v>
      </c>
      <c r="DG5">
        <v>-38.687928722737986</v>
      </c>
      <c r="DH5">
        <v>-39.235685313570755</v>
      </c>
      <c r="DI5">
        <v>-39.791197224802055</v>
      </c>
      <c r="DJ5">
        <v>-40.354574258843215</v>
      </c>
      <c r="DK5">
        <v>-40.92592777272467</v>
      </c>
      <c r="DL5">
        <v>-41.505370700106823</v>
      </c>
      <c r="DM5">
        <v>-42.093017573602502</v>
      </c>
      <c r="DN5">
        <v>-42.688984547415423</v>
      </c>
      <c r="DO5">
        <v>-43.293389420299242</v>
      </c>
      <c r="DP5">
        <v>-43.90635165884165</v>
      </c>
      <c r="DQ5">
        <v>-44.527992421078082</v>
      </c>
      <c r="DR5">
        <v>-45.158434580439845</v>
      </c>
      <c r="DS5">
        <v>-45.797802750041242</v>
      </c>
      <c r="DT5">
        <v>-46.446223307310575</v>
      </c>
      <c r="DU5">
        <v>-47.103824418969914</v>
      </c>
      <c r="DV5">
        <v>-47.770736066368499</v>
      </c>
      <c r="DW5">
        <v>-48.447090071174827</v>
      </c>
      <c r="DX5">
        <v>-49.133020121432551</v>
      </c>
      <c r="DY5">
        <v>-49.828661797985163</v>
      </c>
      <c r="DZ5">
        <v>-50.534152601274968</v>
      </c>
      <c r="EA5">
        <v>-51.24963197852135</v>
      </c>
      <c r="EB5">
        <v>-51.97524135128392</v>
      </c>
      <c r="EC5">
        <v>-52.711124143415844</v>
      </c>
      <c r="ED5">
        <v>-53.457425809413046</v>
      </c>
      <c r="EE5">
        <v>-54.214293863164656</v>
      </c>
      <c r="EF5">
        <v>-54.981877907110629</v>
      </c>
      <c r="EG5">
        <v>-55.760329661812136</v>
      </c>
      <c r="EH5">
        <v>-56.549802995940624</v>
      </c>
      <c r="EI5">
        <v>-57.350453956691481</v>
      </c>
      <c r="EJ5">
        <v>-58.162440800628303</v>
      </c>
      <c r="EK5">
        <v>-58.985924024963865</v>
      </c>
      <c r="EL5">
        <v>-59.821066399283978</v>
      </c>
      <c r="EM5">
        <v>-60.668032997720516</v>
      </c>
      <c r="EN5">
        <v>-61.526991231579899</v>
      </c>
      <c r="EO5">
        <v>-62.398110882433684</v>
      </c>
      <c r="EP5">
        <v>-63.281564135677478</v>
      </c>
      <c r="EQ5">
        <v>-64.177525614565113</v>
      </c>
      <c r="ER5">
        <v>-65.086172414724658</v>
      </c>
      <c r="ES5">
        <v>-66.007684139163132</v>
      </c>
      <c r="ET5">
        <v>-66.942242933766792</v>
      </c>
      <c r="EU5">
        <v>-67.890033523304041</v>
      </c>
      <c r="EV5">
        <v>-68.851243247938157</v>
      </c>
      <c r="EW5">
        <v>-69.826062100256877</v>
      </c>
      <c r="EX5">
        <v>-70.814682762826351</v>
      </c>
      <c r="EY5">
        <v>-71.817300646276692</v>
      </c>
      <c r="EZ5">
        <v>-72.834113927926893</v>
      </c>
      <c r="FA5">
        <v>-73.865323590956464</v>
      </c>
      <c r="FB5">
        <v>-74.911133464131751</v>
      </c>
      <c r="FC5">
        <v>-75.971750262094758</v>
      </c>
      <c r="FD5">
        <v>-77.047383626222242</v>
      </c>
      <c r="FE5">
        <v>-78.138246166054685</v>
      </c>
    </row>
    <row r="6" spans="1:201">
      <c r="A6">
        <v>1</v>
      </c>
      <c r="B6">
        <f>EXP(-((A6-$B$3)^2/$B$5/2))</f>
        <v>1.3709590863840845E-6</v>
      </c>
      <c r="C6" cm="1">
        <f t="array" ref="C6:C45">B6:B45/SUM(B6:B45)</f>
        <v>3.1577223333878266E-7</v>
      </c>
      <c r="D6">
        <f>C6</f>
        <v>3.1577223333878266E-7</v>
      </c>
      <c r="F6">
        <v>1</v>
      </c>
      <c r="G6">
        <v>202103</v>
      </c>
      <c r="H6">
        <v>255</v>
      </c>
      <c r="I6">
        <v>0</v>
      </c>
      <c r="J6" s="9">
        <v>4561.25</v>
      </c>
      <c r="K6">
        <v>0.1699</v>
      </c>
      <c r="L6">
        <v>120</v>
      </c>
      <c r="M6">
        <f>L6-I6</f>
        <v>120</v>
      </c>
      <c r="O6" cm="1">
        <f t="array" ref="O6:U126">_xll.WDS.Comp.RFScheduled(F6:F126,I6:I126,J6:J126,K6:K126,M6:M126,,1)</f>
        <v>4561.25</v>
      </c>
      <c r="P6">
        <v>0</v>
      </c>
      <c r="Q6">
        <v>0</v>
      </c>
      <c r="R6">
        <v>-79.244553501364564</v>
      </c>
      <c r="S6">
        <v>0</v>
      </c>
      <c r="T6">
        <v>0</v>
      </c>
      <c r="U6">
        <v>0</v>
      </c>
      <c r="W6" cm="1">
        <f t="array" ref="W6:AC166">_xll.WDS.Util.SimpleConvolve(D6:D45,_xlfn.ANCHORARRAY(O6))</f>
        <v>1.4403160993165223E-3</v>
      </c>
      <c r="X6">
        <v>0</v>
      </c>
      <c r="Y6">
        <v>0</v>
      </c>
      <c r="Z6">
        <v>-2.5023229639060538E-5</v>
      </c>
      <c r="AA6">
        <v>0</v>
      </c>
      <c r="AB6">
        <v>0</v>
      </c>
      <c r="AC6">
        <v>0</v>
      </c>
      <c r="AE6" cm="1">
        <f t="array" ref="AE6:AK6">_xll.WDS.Util.FlipSumProduct($D$6:D6,$O$6:U6)</f>
        <v>1.4403160993165223E-3</v>
      </c>
      <c r="AF6">
        <v>0</v>
      </c>
      <c r="AG6">
        <v>0</v>
      </c>
      <c r="AH6">
        <v>-2.5023229639060538E-5</v>
      </c>
      <c r="AI6">
        <v>0</v>
      </c>
      <c r="AJ6">
        <v>0</v>
      </c>
      <c r="AK6">
        <v>0</v>
      </c>
      <c r="AO6">
        <v>0</v>
      </c>
      <c r="AP6">
        <v>-64.57969791666666</v>
      </c>
      <c r="AQ6">
        <v>-64.372068003013311</v>
      </c>
      <c r="AR6">
        <v>-64.161498395832496</v>
      </c>
      <c r="AS6">
        <v>-63.947947473963332</v>
      </c>
      <c r="AT6">
        <v>-63.731373026958707</v>
      </c>
      <c r="AU6">
        <v>-63.511732246741914</v>
      </c>
      <c r="AV6">
        <v>-63.288981719145212</v>
      </c>
      <c r="AW6">
        <v>-63.063077415328621</v>
      </c>
      <c r="AX6">
        <v>-62.833974683077159</v>
      </c>
      <c r="AY6">
        <v>-62.6016282379749</v>
      </c>
      <c r="AZ6">
        <v>-62.365992154454077</v>
      </c>
      <c r="BA6">
        <v>-62.127019856717396</v>
      </c>
      <c r="BB6">
        <v>-61.88466410953194</v>
      </c>
      <c r="BC6">
        <v>-61.638877008892578</v>
      </c>
      <c r="BD6">
        <v>-61.389609972553323</v>
      </c>
      <c r="BE6">
        <v>-61.136813730424564</v>
      </c>
      <c r="BF6">
        <v>-60.880438314834343</v>
      </c>
      <c r="BG6">
        <v>-60.620433050651719</v>
      </c>
      <c r="BH6">
        <v>-60.356746545270376</v>
      </c>
      <c r="BI6">
        <v>-60.089326678450341</v>
      </c>
      <c r="BJ6">
        <v>-59.818120592015909</v>
      </c>
      <c r="BK6">
        <v>-59.543074679407717</v>
      </c>
      <c r="BL6">
        <v>-59.26413457508685</v>
      </c>
      <c r="BM6">
        <v>-58.981245143788968</v>
      </c>
      <c r="BN6">
        <v>-58.694350469626293</v>
      </c>
      <c r="BO6">
        <v>-58.403393845035261</v>
      </c>
      <c r="BP6">
        <v>-58.108317759567733</v>
      </c>
      <c r="BQ6">
        <v>-57.809063888523461</v>
      </c>
      <c r="BR6">
        <v>-57.505573081421652</v>
      </c>
      <c r="BS6">
        <v>-57.197785350309289</v>
      </c>
      <c r="BT6">
        <v>-56.885639857903932</v>
      </c>
      <c r="BU6">
        <v>-56.569074905568598</v>
      </c>
      <c r="BV6">
        <v>-56.248027921116453</v>
      </c>
      <c r="BW6">
        <v>-55.922435446442776</v>
      </c>
      <c r="BX6">
        <v>-55.592233124981846</v>
      </c>
      <c r="BY6">
        <v>-55.257355688986223</v>
      </c>
      <c r="BZ6">
        <v>-54.917736946625972</v>
      </c>
      <c r="CA6">
        <v>-54.573309768905126</v>
      </c>
      <c r="CB6">
        <v>-54.224006076393053</v>
      </c>
      <c r="CC6">
        <v>-53.86975682576783</v>
      </c>
      <c r="CD6">
        <v>-53.510491996169172</v>
      </c>
      <c r="CE6">
        <v>-53.146140575358118</v>
      </c>
      <c r="CF6">
        <v>-52.776630545680739</v>
      </c>
      <c r="CG6">
        <v>-52.401888869833186</v>
      </c>
      <c r="CH6">
        <v>-52.021841476425088</v>
      </c>
      <c r="CI6">
        <v>-51.636413245338652</v>
      </c>
      <c r="CJ6">
        <v>-51.245527992880419</v>
      </c>
      <c r="CK6">
        <v>-50.849108456722803</v>
      </c>
      <c r="CL6">
        <v>-50.447076280632416</v>
      </c>
      <c r="CM6">
        <v>-50.039351998982212</v>
      </c>
      <c r="CN6">
        <v>-49.625855021044316</v>
      </c>
      <c r="CO6">
        <v>-49.206503615060448</v>
      </c>
      <c r="CP6">
        <v>-48.781214892086858</v>
      </c>
      <c r="CQ6">
        <v>-48.349904789610505</v>
      </c>
      <c r="CR6">
        <v>-47.912488054933249</v>
      </c>
      <c r="CS6">
        <v>-47.468878228320861</v>
      </c>
      <c r="CT6">
        <v>-47.018987625913347</v>
      </c>
      <c r="CU6">
        <v>-46.562727322393421</v>
      </c>
      <c r="CV6">
        <v>-46.100007133409484</v>
      </c>
      <c r="CW6">
        <v>-45.630735597749847</v>
      </c>
      <c r="CX6">
        <v>-45.154819959264508</v>
      </c>
      <c r="CY6">
        <v>-44.672166148530941</v>
      </c>
      <c r="CZ6">
        <v>-44.182678764260402</v>
      </c>
      <c r="DA6">
        <v>-43.686261054440905</v>
      </c>
      <c r="DB6">
        <v>-43.182814897213213</v>
      </c>
      <c r="DC6">
        <v>-42.672240781476106</v>
      </c>
      <c r="DD6">
        <v>-42.154437787217013</v>
      </c>
      <c r="DE6">
        <v>-41.629303565564214</v>
      </c>
      <c r="DF6">
        <v>-41.0967343185565</v>
      </c>
      <c r="DG6">
        <v>-40.556624778626578</v>
      </c>
      <c r="DH6">
        <v>-40.008868187793809</v>
      </c>
      <c r="DI6">
        <v>-39.453356276562509</v>
      </c>
      <c r="DJ6">
        <v>-38.889979242521349</v>
      </c>
      <c r="DK6">
        <v>-38.318625728639894</v>
      </c>
      <c r="DL6">
        <v>-37.739182801257741</v>
      </c>
      <c r="DM6">
        <v>-37.151535927762062</v>
      </c>
      <c r="DN6">
        <v>-36.555568953949141</v>
      </c>
      <c r="DO6">
        <v>-35.951164081065322</v>
      </c>
      <c r="DP6">
        <v>-35.338201842522913</v>
      </c>
      <c r="DQ6">
        <v>-34.716561080286482</v>
      </c>
      <c r="DR6">
        <v>-34.086118920924719</v>
      </c>
      <c r="DS6">
        <v>-33.446750751323322</v>
      </c>
      <c r="DT6">
        <v>-32.798330194053989</v>
      </c>
      <c r="DU6">
        <v>-32.14072908239465</v>
      </c>
      <c r="DV6">
        <v>-31.473817434996068</v>
      </c>
      <c r="DW6">
        <v>-30.797463430189737</v>
      </c>
      <c r="DX6">
        <v>-30.111533379932016</v>
      </c>
      <c r="DY6">
        <v>-29.415891703379398</v>
      </c>
      <c r="DZ6">
        <v>-28.710400900089592</v>
      </c>
      <c r="EA6">
        <v>-27.99492152284321</v>
      </c>
      <c r="EB6">
        <v>-27.269312150080644</v>
      </c>
      <c r="EC6">
        <v>-26.533429357948716</v>
      </c>
      <c r="ED6">
        <v>-25.787127691951518</v>
      </c>
      <c r="EE6">
        <v>-25.030259638199912</v>
      </c>
      <c r="EF6">
        <v>-24.262675594253938</v>
      </c>
      <c r="EG6">
        <v>-23.484223839552431</v>
      </c>
      <c r="EH6">
        <v>-22.69475050542394</v>
      </c>
      <c r="EI6">
        <v>-21.894099544673082</v>
      </c>
      <c r="EJ6">
        <v>-21.082112700736257</v>
      </c>
      <c r="EK6">
        <v>-20.258629476400696</v>
      </c>
      <c r="EL6">
        <v>-19.423487102080582</v>
      </c>
      <c r="EM6">
        <v>-18.576520503644051</v>
      </c>
      <c r="EN6">
        <v>-17.717562269784661</v>
      </c>
      <c r="EO6">
        <v>-16.846442618930876</v>
      </c>
      <c r="EP6">
        <v>-15.962989365687084</v>
      </c>
      <c r="EQ6">
        <v>-15.067027886799453</v>
      </c>
      <c r="ER6">
        <v>-14.158381086639903</v>
      </c>
      <c r="ES6">
        <v>-13.236869362201427</v>
      </c>
      <c r="ET6">
        <v>-12.302310567597775</v>
      </c>
      <c r="EU6">
        <v>-11.354519978060527</v>
      </c>
      <c r="EV6">
        <v>-10.393310253426414</v>
      </c>
      <c r="EW6">
        <v>-9.4184914011076888</v>
      </c>
      <c r="EX6">
        <v>-8.4298707385382183</v>
      </c>
      <c r="EY6">
        <v>-7.4272528550878683</v>
      </c>
      <c r="EZ6">
        <v>-6.4104395734376673</v>
      </c>
      <c r="FA6">
        <v>-5.3792299104081023</v>
      </c>
      <c r="FB6">
        <v>-4.3334200372328109</v>
      </c>
      <c r="FC6">
        <v>-3.2728032392698121</v>
      </c>
      <c r="FD6">
        <v>-2.1971698751423205</v>
      </c>
      <c r="FE6">
        <v>-1.1063073353010575</v>
      </c>
    </row>
    <row r="7" spans="1:201">
      <c r="A7">
        <v>2</v>
      </c>
      <c r="B7">
        <f t="shared" ref="B7:B45" si="3">EXP(-((A7-$B$3)^2/$B$5/2))</f>
        <v>2.3309101142937016E-5</v>
      </c>
      <c r="C7">
        <v>5.3687721231986724E-6</v>
      </c>
      <c r="D7">
        <f t="shared" ref="D7:D45" si="4">C7</f>
        <v>5.3687721231986724E-6</v>
      </c>
      <c r="F7">
        <v>0</v>
      </c>
      <c r="G7">
        <v>202104</v>
      </c>
      <c r="H7">
        <v>256</v>
      </c>
      <c r="I7">
        <v>1</v>
      </c>
      <c r="J7" s="9">
        <v>4400.37</v>
      </c>
      <c r="K7">
        <v>0.1699</v>
      </c>
      <c r="L7">
        <v>120</v>
      </c>
      <c r="M7">
        <f t="shared" ref="M7:M70" si="5">L7-I7</f>
        <v>119</v>
      </c>
      <c r="O7">
        <v>4546.5851444153022</v>
      </c>
      <c r="P7">
        <v>-14.664855584697904</v>
      </c>
      <c r="Q7">
        <v>-64.57969791666666</v>
      </c>
      <c r="R7">
        <v>-79.244553501364564</v>
      </c>
      <c r="S7">
        <v>-14.664855584697904</v>
      </c>
      <c r="T7">
        <v>-64.57969791666666</v>
      </c>
      <c r="U7">
        <v>-79.244553501364564</v>
      </c>
      <c r="W7">
        <v>2.5923997192056895E-2</v>
      </c>
      <c r="X7">
        <v>-4.6307541995707767E-6</v>
      </c>
      <c r="Y7">
        <v>-2.039247543948976E-5</v>
      </c>
      <c r="Z7">
        <v>-4.5046917939251235E-4</v>
      </c>
      <c r="AA7">
        <v>-4.6307541995707767E-6</v>
      </c>
      <c r="AB7">
        <v>-2.039247543948976E-5</v>
      </c>
      <c r="AC7">
        <v>-2.5023229639060538E-5</v>
      </c>
      <c r="AE7" cm="1">
        <f t="array" ref="AE7:AK7">_xll.WDS.Util.FlipSumProduct($D$6:D7,$O$6:U7)</f>
        <v>2.5923997192056895E-2</v>
      </c>
      <c r="AF7">
        <v>-4.6307541995707767E-6</v>
      </c>
      <c r="AG7">
        <v>-2.039247543948976E-5</v>
      </c>
      <c r="AH7">
        <v>-4.5046917939251235E-4</v>
      </c>
      <c r="AI7">
        <v>-4.6307541995707767E-6</v>
      </c>
      <c r="AJ7">
        <v>-2.039247543948976E-5</v>
      </c>
      <c r="AK7">
        <v>-2.5023229639060538E-5</v>
      </c>
      <c r="AO7">
        <v>-79.244553501364564</v>
      </c>
      <c r="AP7">
        <v>-79.244553501364564</v>
      </c>
      <c r="AQ7">
        <v>-79.244553501364564</v>
      </c>
      <c r="AR7">
        <v>-79.244553501364564</v>
      </c>
      <c r="AS7">
        <v>-79.244553501364564</v>
      </c>
      <c r="AT7">
        <v>-79.244553501364564</v>
      </c>
      <c r="AU7">
        <v>-79.244553501364564</v>
      </c>
      <c r="AV7">
        <v>-79.244553501364564</v>
      </c>
      <c r="AW7">
        <v>-79.244553501364564</v>
      </c>
      <c r="AX7">
        <v>-79.244553501364564</v>
      </c>
      <c r="AY7">
        <v>-79.244553501364564</v>
      </c>
      <c r="AZ7">
        <v>-79.244553501364564</v>
      </c>
      <c r="BA7">
        <v>-79.244553501364564</v>
      </c>
      <c r="BB7">
        <v>-79.244553501364564</v>
      </c>
      <c r="BC7">
        <v>-79.244553501364564</v>
      </c>
      <c r="BD7">
        <v>-79.244553501364564</v>
      </c>
      <c r="BE7">
        <v>-79.244553501364564</v>
      </c>
      <c r="BF7">
        <v>-79.244553501364564</v>
      </c>
      <c r="BG7">
        <v>-79.244553501364564</v>
      </c>
      <c r="BH7">
        <v>-79.244553501364564</v>
      </c>
      <c r="BI7">
        <v>-79.244553501364564</v>
      </c>
      <c r="BJ7">
        <v>-79.244553501364564</v>
      </c>
      <c r="BK7">
        <v>-79.244553501364564</v>
      </c>
      <c r="BL7">
        <v>-79.244553501364564</v>
      </c>
      <c r="BM7">
        <v>-79.244553501364564</v>
      </c>
      <c r="BN7">
        <v>-79.244553501364564</v>
      </c>
      <c r="BO7">
        <v>-79.244553501364564</v>
      </c>
      <c r="BP7">
        <v>-79.244553501364564</v>
      </c>
      <c r="BQ7">
        <v>-79.244553501364564</v>
      </c>
      <c r="BR7">
        <v>-79.244553501364564</v>
      </c>
      <c r="BS7">
        <v>-79.244553501364564</v>
      </c>
      <c r="BT7">
        <v>-79.244553501364564</v>
      </c>
      <c r="BU7">
        <v>-79.244553501364564</v>
      </c>
      <c r="BV7">
        <v>-79.244553501364564</v>
      </c>
      <c r="BW7">
        <v>-79.244553501364564</v>
      </c>
      <c r="BX7">
        <v>-79.244553501364564</v>
      </c>
      <c r="BY7">
        <v>-79.244553501364564</v>
      </c>
      <c r="BZ7">
        <v>-79.244553501364564</v>
      </c>
      <c r="CA7">
        <v>-79.244553501364564</v>
      </c>
      <c r="CB7">
        <v>-79.244553501364564</v>
      </c>
      <c r="CC7">
        <v>-79.244553501364564</v>
      </c>
      <c r="CD7">
        <v>-79.244553501364564</v>
      </c>
      <c r="CE7">
        <v>-79.244553501364564</v>
      </c>
      <c r="CF7">
        <v>-79.244553501364564</v>
      </c>
      <c r="CG7">
        <v>-79.244553501364564</v>
      </c>
      <c r="CH7">
        <v>-79.244553501364564</v>
      </c>
      <c r="CI7">
        <v>-79.244553501364564</v>
      </c>
      <c r="CJ7">
        <v>-79.244553501364564</v>
      </c>
      <c r="CK7">
        <v>-79.244553501364564</v>
      </c>
      <c r="CL7">
        <v>-79.244553501364564</v>
      </c>
      <c r="CM7">
        <v>-79.244553501364564</v>
      </c>
      <c r="CN7">
        <v>-79.244553501364564</v>
      </c>
      <c r="CO7">
        <v>-79.244553501364564</v>
      </c>
      <c r="CP7">
        <v>-79.244553501364564</v>
      </c>
      <c r="CQ7">
        <v>-79.244553501364564</v>
      </c>
      <c r="CR7">
        <v>-79.244553501364564</v>
      </c>
      <c r="CS7">
        <v>-79.244553501364564</v>
      </c>
      <c r="CT7">
        <v>-79.244553501364564</v>
      </c>
      <c r="CU7">
        <v>-79.244553501364564</v>
      </c>
      <c r="CV7">
        <v>-79.244553501364564</v>
      </c>
      <c r="CW7">
        <v>-79.244553501364564</v>
      </c>
      <c r="CX7">
        <v>-79.244553501364564</v>
      </c>
      <c r="CY7">
        <v>-79.244553501364564</v>
      </c>
      <c r="CZ7">
        <v>-79.244553501364564</v>
      </c>
      <c r="DA7">
        <v>-79.244553501364564</v>
      </c>
      <c r="DB7">
        <v>-79.244553501364564</v>
      </c>
      <c r="DC7">
        <v>-79.244553501364564</v>
      </c>
      <c r="DD7">
        <v>-79.244553501364564</v>
      </c>
      <c r="DE7">
        <v>-79.244553501364564</v>
      </c>
      <c r="DF7">
        <v>-79.244553501364564</v>
      </c>
      <c r="DG7">
        <v>-79.244553501364564</v>
      </c>
      <c r="DH7">
        <v>-79.244553501364564</v>
      </c>
      <c r="DI7">
        <v>-79.244553501364564</v>
      </c>
      <c r="DJ7">
        <v>-79.244553501364564</v>
      </c>
      <c r="DK7">
        <v>-79.244553501364564</v>
      </c>
      <c r="DL7">
        <v>-79.244553501364564</v>
      </c>
      <c r="DM7">
        <v>-79.244553501364564</v>
      </c>
      <c r="DN7">
        <v>-79.244553501364564</v>
      </c>
      <c r="DO7">
        <v>-79.244553501364564</v>
      </c>
      <c r="DP7">
        <v>-79.244553501364564</v>
      </c>
      <c r="DQ7">
        <v>-79.244553501364564</v>
      </c>
      <c r="DR7">
        <v>-79.244553501364564</v>
      </c>
      <c r="DS7">
        <v>-79.244553501364564</v>
      </c>
      <c r="DT7">
        <v>-79.244553501364564</v>
      </c>
      <c r="DU7">
        <v>-79.244553501364564</v>
      </c>
      <c r="DV7">
        <v>-79.244553501364564</v>
      </c>
      <c r="DW7">
        <v>-79.244553501364564</v>
      </c>
      <c r="DX7">
        <v>-79.244553501364564</v>
      </c>
      <c r="DY7">
        <v>-79.244553501364564</v>
      </c>
      <c r="DZ7">
        <v>-79.244553501364564</v>
      </c>
      <c r="EA7">
        <v>-79.244553501364564</v>
      </c>
      <c r="EB7">
        <v>-79.244553501364564</v>
      </c>
      <c r="EC7">
        <v>-79.244553501364564</v>
      </c>
      <c r="ED7">
        <v>-79.244553501364564</v>
      </c>
      <c r="EE7">
        <v>-79.244553501364564</v>
      </c>
      <c r="EF7">
        <v>-79.244553501364564</v>
      </c>
      <c r="EG7">
        <v>-79.244553501364564</v>
      </c>
      <c r="EH7">
        <v>-79.244553501364564</v>
      </c>
      <c r="EI7">
        <v>-79.244553501364564</v>
      </c>
      <c r="EJ7">
        <v>-79.244553501364564</v>
      </c>
      <c r="EK7">
        <v>-79.244553501364564</v>
      </c>
      <c r="EL7">
        <v>-79.244553501364564</v>
      </c>
      <c r="EM7">
        <v>-79.244553501364564</v>
      </c>
      <c r="EN7">
        <v>-79.244553501364564</v>
      </c>
      <c r="EO7">
        <v>-79.244553501364564</v>
      </c>
      <c r="EP7">
        <v>-79.244553501364564</v>
      </c>
      <c r="EQ7">
        <v>-79.244553501364564</v>
      </c>
      <c r="ER7">
        <v>-79.244553501364564</v>
      </c>
      <c r="ES7">
        <v>-79.244553501364564</v>
      </c>
      <c r="ET7">
        <v>-79.244553501364564</v>
      </c>
      <c r="EU7">
        <v>-79.244553501364564</v>
      </c>
      <c r="EV7">
        <v>-79.244553501364578</v>
      </c>
      <c r="EW7">
        <v>-79.244553501364564</v>
      </c>
      <c r="EX7">
        <v>-79.244553501364564</v>
      </c>
      <c r="EY7">
        <v>-79.244553501364564</v>
      </c>
      <c r="EZ7">
        <v>-79.244553501364564</v>
      </c>
      <c r="FA7">
        <v>-79.244553501364564</v>
      </c>
      <c r="FB7">
        <v>-79.244553501364564</v>
      </c>
      <c r="FC7">
        <v>-79.244553501364564</v>
      </c>
      <c r="FD7">
        <v>-79.244553501364564</v>
      </c>
      <c r="FE7">
        <v>-79.244553501355739</v>
      </c>
    </row>
    <row r="8" spans="1:201">
      <c r="A8">
        <v>3</v>
      </c>
      <c r="B8">
        <f t="shared" si="3"/>
        <v>2.8396298390325663E-4</v>
      </c>
      <c r="C8">
        <v>6.5405033967260999E-5</v>
      </c>
      <c r="D8">
        <f t="shared" si="4"/>
        <v>6.5405033967260999E-5</v>
      </c>
      <c r="F8">
        <v>0</v>
      </c>
      <c r="G8">
        <v>202105</v>
      </c>
      <c r="H8">
        <v>257</v>
      </c>
      <c r="I8">
        <v>2</v>
      </c>
      <c r="J8" s="9">
        <v>4239.49</v>
      </c>
      <c r="K8">
        <v>0.1699</v>
      </c>
      <c r="L8">
        <v>120</v>
      </c>
      <c r="M8">
        <f t="shared" si="5"/>
        <v>118</v>
      </c>
      <c r="O8">
        <v>4531.7126589169511</v>
      </c>
      <c r="P8">
        <v>-14.872485498351253</v>
      </c>
      <c r="Q8">
        <v>-64.372068003013311</v>
      </c>
      <c r="R8">
        <v>-79.244553501364564</v>
      </c>
      <c r="S8">
        <v>-29.537341083049157</v>
      </c>
      <c r="T8">
        <v>-128.95176591967999</v>
      </c>
      <c r="U8">
        <v>-158.4891070027291</v>
      </c>
      <c r="W8">
        <v>0.32416927978941112</v>
      </c>
      <c r="X8">
        <v>-8.3428585814973504E-5</v>
      </c>
      <c r="Y8">
        <v>-3.6704059357753886E-4</v>
      </c>
      <c r="Z8">
        <v>-5.6334618928696933E-3</v>
      </c>
      <c r="AA8">
        <v>-8.8059340014544289E-5</v>
      </c>
      <c r="AB8">
        <v>-3.874330690170286E-4</v>
      </c>
      <c r="AC8">
        <v>-4.7549240903157287E-4</v>
      </c>
      <c r="AE8" cm="1">
        <f t="array" ref="AE8:AK8">_xll.WDS.Util.FlipSumProduct($D$6:D8,$O$6:U8)</f>
        <v>0.32416927978941112</v>
      </c>
      <c r="AF8">
        <v>-8.3428585814973504E-5</v>
      </c>
      <c r="AG8">
        <v>-3.6704059357753886E-4</v>
      </c>
      <c r="AH8">
        <v>-5.6334618928696933E-3</v>
      </c>
      <c r="AI8">
        <v>-8.8059340014544289E-5</v>
      </c>
      <c r="AJ8">
        <v>-3.874330690170286E-4</v>
      </c>
      <c r="AK8">
        <v>-4.7549240903157287E-4</v>
      </c>
      <c r="AO8">
        <v>0</v>
      </c>
      <c r="AP8">
        <v>-14.664855584697904</v>
      </c>
      <c r="AQ8">
        <v>-29.537341083049157</v>
      </c>
      <c r="AR8">
        <v>-44.620396188581225</v>
      </c>
      <c r="AS8">
        <v>-59.917002215982457</v>
      </c>
      <c r="AT8">
        <v>-75.430182690388307</v>
      </c>
      <c r="AU8">
        <v>-91.163003945010956</v>
      </c>
      <c r="AV8">
        <v>-107.11857572723031</v>
      </c>
      <c r="AW8">
        <v>-123.30005181326625</v>
      </c>
      <c r="AX8">
        <v>-139.71063063155367</v>
      </c>
      <c r="AY8">
        <v>-156.35355589494333</v>
      </c>
      <c r="AZ8">
        <v>-173.23211724185381</v>
      </c>
      <c r="BA8">
        <v>-190.34965088650097</v>
      </c>
      <c r="BB8">
        <v>-207.70954027833358</v>
      </c>
      <c r="BC8">
        <v>-225.31521677080556</v>
      </c>
      <c r="BD8">
        <v>-243.17016029961681</v>
      </c>
      <c r="BE8">
        <v>-261.27790007055683</v>
      </c>
      <c r="BF8">
        <v>-279.64201525708705</v>
      </c>
      <c r="BG8">
        <v>-298.26613570779989</v>
      </c>
      <c r="BH8">
        <v>-317.1539426638941</v>
      </c>
      <c r="BI8">
        <v>-336.30916948680834</v>
      </c>
      <c r="BJ8">
        <v>-355.73560239615699</v>
      </c>
      <c r="BK8">
        <v>-375.43708121811386</v>
      </c>
      <c r="BL8">
        <v>-395.41750014439157</v>
      </c>
      <c r="BM8">
        <v>-415.68080850196714</v>
      </c>
      <c r="BN8">
        <v>-436.23101153370538</v>
      </c>
      <c r="BO8">
        <v>-457.07217119003468</v>
      </c>
      <c r="BP8">
        <v>-478.20840693183152</v>
      </c>
      <c r="BQ8">
        <v>-499.6438965446726</v>
      </c>
      <c r="BR8">
        <v>-521.38287696461555</v>
      </c>
      <c r="BS8">
        <v>-543.42964511567084</v>
      </c>
      <c r="BT8">
        <v>-565.78855875913143</v>
      </c>
      <c r="BU8">
        <v>-588.46403735492743</v>
      </c>
      <c r="BV8">
        <v>-611.46056293517552</v>
      </c>
      <c r="BW8">
        <v>-634.78268099009733</v>
      </c>
      <c r="BX8">
        <v>-658.43500136648004</v>
      </c>
      <c r="BY8">
        <v>-682.42219917885836</v>
      </c>
      <c r="BZ8">
        <v>-706.74901573359693</v>
      </c>
      <c r="CA8">
        <v>-731.42025946605634</v>
      </c>
      <c r="CB8">
        <v>-756.44080689102782</v>
      </c>
      <c r="CC8">
        <v>-781.81560356662453</v>
      </c>
      <c r="CD8">
        <v>-807.54966507181996</v>
      </c>
      <c r="CE8">
        <v>-833.64807799782636</v>
      </c>
      <c r="CF8">
        <v>-860.11600095351014</v>
      </c>
      <c r="CG8">
        <v>-886.95866558504156</v>
      </c>
      <c r="CH8">
        <v>-914.18137760998104</v>
      </c>
      <c r="CI8">
        <v>-941.78951786600692</v>
      </c>
      <c r="CJ8">
        <v>-969.78854337449104</v>
      </c>
      <c r="CK8">
        <v>-998.18398841913279</v>
      </c>
      <c r="CL8">
        <v>-1026.9814656398648</v>
      </c>
      <c r="CM8">
        <v>-1056.1866671422472</v>
      </c>
      <c r="CN8">
        <v>-1085.8053656225675</v>
      </c>
      <c r="CO8">
        <v>-1115.8434155088717</v>
      </c>
      <c r="CP8">
        <v>-1146.3067541181495</v>
      </c>
      <c r="CQ8">
        <v>-1177.2014028299036</v>
      </c>
      <c r="CR8">
        <v>-1208.5334682763348</v>
      </c>
      <c r="CS8">
        <v>-1240.3091435493784</v>
      </c>
      <c r="CT8">
        <v>-1272.5347094248295</v>
      </c>
      <c r="CU8">
        <v>-1305.2165356038006</v>
      </c>
      <c r="CV8">
        <v>-1338.3610819717558</v>
      </c>
      <c r="CW8">
        <v>-1371.9748998753705</v>
      </c>
      <c r="CX8">
        <v>-1406.0646334174705</v>
      </c>
      <c r="CY8">
        <v>-1440.6370207703042</v>
      </c>
      <c r="CZ8">
        <v>-1475.6988955074082</v>
      </c>
      <c r="DA8">
        <v>-1511.2571879543318</v>
      </c>
      <c r="DB8">
        <v>-1547.3189265584831</v>
      </c>
      <c r="DC8">
        <v>-1583.8912392783716</v>
      </c>
      <c r="DD8">
        <v>-1620.9813549925191</v>
      </c>
      <c r="DE8">
        <v>-1658.5966049283195</v>
      </c>
      <c r="DF8">
        <v>-1696.7444241111275</v>
      </c>
      <c r="DG8">
        <v>-1735.4323528338655</v>
      </c>
      <c r="DH8">
        <v>-1774.6680381474362</v>
      </c>
      <c r="DI8">
        <v>-1814.4592353722383</v>
      </c>
      <c r="DJ8">
        <v>-1854.8138096310815</v>
      </c>
      <c r="DK8">
        <v>-1895.7397374038062</v>
      </c>
      <c r="DL8">
        <v>-1937.245108103913</v>
      </c>
      <c r="DM8">
        <v>-1979.3381256775156</v>
      </c>
      <c r="DN8">
        <v>-2022.027110224931</v>
      </c>
      <c r="DO8">
        <v>-2065.32049964523</v>
      </c>
      <c r="DP8">
        <v>-2109.2268513040717</v>
      </c>
      <c r="DQ8">
        <v>-2153.7548437251498</v>
      </c>
      <c r="DR8">
        <v>-2198.9132783055898</v>
      </c>
      <c r="DS8">
        <v>-2244.711081055631</v>
      </c>
      <c r="DT8">
        <v>-2291.1573043629414</v>
      </c>
      <c r="DU8">
        <v>-2338.2611287819113</v>
      </c>
      <c r="DV8">
        <v>-2386.0318648482798</v>
      </c>
      <c r="DW8">
        <v>-2434.4789549194547</v>
      </c>
      <c r="DX8">
        <v>-2483.6119750408875</v>
      </c>
      <c r="DY8">
        <v>-2533.4406368388727</v>
      </c>
      <c r="DZ8">
        <v>-2583.9747894401476</v>
      </c>
      <c r="EA8">
        <v>-2635.224421418669</v>
      </c>
      <c r="EB8">
        <v>-2687.1996627699527</v>
      </c>
      <c r="EC8">
        <v>-2739.9107869133686</v>
      </c>
      <c r="ED8">
        <v>-2793.3682127227817</v>
      </c>
      <c r="EE8">
        <v>-2847.5825065859462</v>
      </c>
      <c r="EF8">
        <v>-2902.5643844930569</v>
      </c>
      <c r="EG8">
        <v>-2958.3247141548691</v>
      </c>
      <c r="EH8">
        <v>-3014.8745171508099</v>
      </c>
      <c r="EI8">
        <v>-3072.2249711075015</v>
      </c>
      <c r="EJ8">
        <v>-3130.3874119081297</v>
      </c>
      <c r="EK8">
        <v>-3189.3733359330936</v>
      </c>
      <c r="EL8">
        <v>-3249.1944023323776</v>
      </c>
      <c r="EM8">
        <v>-3309.8624353300984</v>
      </c>
      <c r="EN8">
        <v>-3371.3894265616782</v>
      </c>
      <c r="EO8">
        <v>-3433.7875374441119</v>
      </c>
      <c r="EP8">
        <v>-3497.0691015797893</v>
      </c>
      <c r="EQ8">
        <v>-3561.2466271943545</v>
      </c>
      <c r="ER8">
        <v>-3626.3327996090793</v>
      </c>
      <c r="ES8">
        <v>-3692.3404837482426</v>
      </c>
      <c r="ET8">
        <v>-3759.2827266820095</v>
      </c>
      <c r="EU8">
        <v>-3827.1727602053134</v>
      </c>
      <c r="EV8">
        <v>-3896.0240034532517</v>
      </c>
      <c r="EW8">
        <v>-3965.8500655535086</v>
      </c>
      <c r="EX8">
        <v>-4036.6647483163351</v>
      </c>
      <c r="EY8">
        <v>-4108.4820489626118</v>
      </c>
      <c r="EZ8">
        <v>-4181.3161628905391</v>
      </c>
      <c r="FA8">
        <v>-4255.181486481496</v>
      </c>
      <c r="FB8">
        <v>-4330.092619945628</v>
      </c>
      <c r="FC8">
        <v>-4406.0643702077232</v>
      </c>
      <c r="FD8">
        <v>-4483.1117538339458</v>
      </c>
      <c r="FE8">
        <v>-4561.2500000000009</v>
      </c>
    </row>
    <row r="9" spans="1:201">
      <c r="A9">
        <v>4</v>
      </c>
      <c r="B9">
        <f t="shared" si="3"/>
        <v>2.4787521766663585E-3</v>
      </c>
      <c r="C9">
        <v>5.7092959118403605E-4</v>
      </c>
      <c r="D9">
        <f t="shared" si="4"/>
        <v>5.7092959118403605E-4</v>
      </c>
      <c r="F9">
        <v>0</v>
      </c>
      <c r="G9">
        <v>202106</v>
      </c>
      <c r="H9">
        <v>258</v>
      </c>
      <c r="I9">
        <v>3</v>
      </c>
      <c r="J9" s="9">
        <v>4078.61</v>
      </c>
      <c r="K9">
        <v>0.1699</v>
      </c>
      <c r="L9">
        <v>120</v>
      </c>
      <c r="M9">
        <f t="shared" si="5"/>
        <v>117</v>
      </c>
      <c r="O9">
        <v>4516.6296038114187</v>
      </c>
      <c r="P9">
        <v>-15.083055105532068</v>
      </c>
      <c r="Q9">
        <v>-64.161498395832496</v>
      </c>
      <c r="R9">
        <v>-79.244553501364564</v>
      </c>
      <c r="S9">
        <v>-44.620396188581225</v>
      </c>
      <c r="T9">
        <v>-193.11326431551248</v>
      </c>
      <c r="U9">
        <v>-237.73366050409368</v>
      </c>
      <c r="W9">
        <v>2.9272781124044109</v>
      </c>
      <c r="X9">
        <v>-1.0437651731846141E-3</v>
      </c>
      <c r="Y9">
        <v>-4.5896967196850788E-3</v>
      </c>
      <c r="Z9">
        <v>-5.0876522426965241E-2</v>
      </c>
      <c r="AA9">
        <v>-1.1318245131991583E-3</v>
      </c>
      <c r="AB9">
        <v>-4.9771297887021082E-3</v>
      </c>
      <c r="AC9">
        <v>-6.1089543019012659E-3</v>
      </c>
      <c r="AE9" cm="1">
        <f t="array" ref="AE9:AK9">_xll.WDS.Util.FlipSumProduct($D$6:D9,$O$6:U9)</f>
        <v>2.9272781124044109</v>
      </c>
      <c r="AF9">
        <v>-1.0437651731846141E-3</v>
      </c>
      <c r="AG9">
        <v>-4.5896967196850788E-3</v>
      </c>
      <c r="AH9">
        <v>-5.0876522426965234E-2</v>
      </c>
      <c r="AI9">
        <v>-1.1318245131991583E-3</v>
      </c>
      <c r="AJ9">
        <v>-4.9771297887021074E-3</v>
      </c>
      <c r="AK9">
        <v>-6.1089543019012659E-3</v>
      </c>
      <c r="AO9">
        <v>0</v>
      </c>
      <c r="AP9">
        <v>-64.57969791666666</v>
      </c>
      <c r="AQ9">
        <v>-128.95176591967999</v>
      </c>
      <c r="AR9">
        <v>-193.11326431551248</v>
      </c>
      <c r="AS9">
        <v>-257.06121178947581</v>
      </c>
      <c r="AT9">
        <v>-320.7925848164345</v>
      </c>
      <c r="AU9">
        <v>-384.30431706317643</v>
      </c>
      <c r="AV9">
        <v>-447.59329878232165</v>
      </c>
      <c r="AW9">
        <v>-510.65637619765027</v>
      </c>
      <c r="AX9">
        <v>-573.49035088072742</v>
      </c>
      <c r="AY9">
        <v>-636.09197911870228</v>
      </c>
      <c r="AZ9">
        <v>-698.45797127315632</v>
      </c>
      <c r="BA9">
        <v>-760.58499112987374</v>
      </c>
      <c r="BB9">
        <v>-822.46965523940571</v>
      </c>
      <c r="BC9">
        <v>-884.10853224829827</v>
      </c>
      <c r="BD9">
        <v>-945.49814222085161</v>
      </c>
      <c r="BE9">
        <v>-1006.6349559512762</v>
      </c>
      <c r="BF9">
        <v>-1067.5153942661104</v>
      </c>
      <c r="BG9">
        <v>-1128.1358273167621</v>
      </c>
      <c r="BH9">
        <v>-1188.4925738620325</v>
      </c>
      <c r="BI9">
        <v>-1248.5819005404828</v>
      </c>
      <c r="BJ9">
        <v>-1308.4000211324988</v>
      </c>
      <c r="BK9">
        <v>-1367.9430958119065</v>
      </c>
      <c r="BL9">
        <v>-1427.2072303869934</v>
      </c>
      <c r="BM9">
        <v>-1486.1884755307824</v>
      </c>
      <c r="BN9">
        <v>-1544.8828260004086</v>
      </c>
      <c r="BO9">
        <v>-1603.2862198454438</v>
      </c>
      <c r="BP9">
        <v>-1661.3945376050115</v>
      </c>
      <c r="BQ9">
        <v>-1719.203601493535</v>
      </c>
      <c r="BR9">
        <v>-1776.7091745749567</v>
      </c>
      <c r="BS9">
        <v>-1833.9069599252659</v>
      </c>
      <c r="BT9">
        <v>-1890.7925997831699</v>
      </c>
      <c r="BU9">
        <v>-1947.3616746887385</v>
      </c>
      <c r="BV9">
        <v>-2003.609702609855</v>
      </c>
      <c r="BW9">
        <v>-2059.5321380562978</v>
      </c>
      <c r="BX9">
        <v>-2115.1243711812795</v>
      </c>
      <c r="BY9">
        <v>-2170.3817268702655</v>
      </c>
      <c r="BZ9">
        <v>-2225.2994638168916</v>
      </c>
      <c r="CA9">
        <v>-2279.8727735857969</v>
      </c>
      <c r="CB9">
        <v>-2334.0967796621899</v>
      </c>
      <c r="CC9">
        <v>-2387.9665364879579</v>
      </c>
      <c r="CD9">
        <v>-2441.477028484127</v>
      </c>
      <c r="CE9">
        <v>-2494.623169059485</v>
      </c>
      <c r="CF9">
        <v>-2547.3997996051658</v>
      </c>
      <c r="CG9">
        <v>-2599.8016884749991</v>
      </c>
      <c r="CH9">
        <v>-2651.823529951424</v>
      </c>
      <c r="CI9">
        <v>-2703.4599431967627</v>
      </c>
      <c r="CJ9">
        <v>-2754.705471189643</v>
      </c>
      <c r="CK9">
        <v>-2805.5545796463657</v>
      </c>
      <c r="CL9">
        <v>-2856.001655926998</v>
      </c>
      <c r="CM9">
        <v>-2906.04100792598</v>
      </c>
      <c r="CN9">
        <v>-2955.6668629470241</v>
      </c>
      <c r="CO9">
        <v>-3004.8733665620844</v>
      </c>
      <c r="CP9">
        <v>-3053.6545814541714</v>
      </c>
      <c r="CQ9">
        <v>-3102.0044862437821</v>
      </c>
      <c r="CR9">
        <v>-3149.9169742987156</v>
      </c>
      <c r="CS9">
        <v>-3197.3858525270366</v>
      </c>
      <c r="CT9">
        <v>-3244.4048401529499</v>
      </c>
      <c r="CU9">
        <v>-3290.9675674753435</v>
      </c>
      <c r="CV9">
        <v>-3337.0675746087531</v>
      </c>
      <c r="CW9">
        <v>-3382.6983102065028</v>
      </c>
      <c r="CX9">
        <v>-3427.8531301657672</v>
      </c>
      <c r="CY9">
        <v>-3472.525296314298</v>
      </c>
      <c r="CZ9">
        <v>-3516.7079750785583</v>
      </c>
      <c r="DA9">
        <v>-3560.3942361329991</v>
      </c>
      <c r="DB9">
        <v>-3603.5770510302123</v>
      </c>
      <c r="DC9">
        <v>-3646.2492918116882</v>
      </c>
      <c r="DD9">
        <v>-3688.4037295989051</v>
      </c>
      <c r="DE9">
        <v>-3730.0330331644691</v>
      </c>
      <c r="DF9">
        <v>-3771.1297674830257</v>
      </c>
      <c r="DG9">
        <v>-3811.6863922616521</v>
      </c>
      <c r="DH9">
        <v>-3851.6952604494459</v>
      </c>
      <c r="DI9">
        <v>-3891.1486167260082</v>
      </c>
      <c r="DJ9">
        <v>-3930.0385959685295</v>
      </c>
      <c r="DK9">
        <v>-3968.3572216971693</v>
      </c>
      <c r="DL9">
        <v>-4006.0964044984271</v>
      </c>
      <c r="DM9">
        <v>-4043.247940426189</v>
      </c>
      <c r="DN9">
        <v>-4079.8035093801382</v>
      </c>
      <c r="DO9">
        <v>-4115.7546734612033</v>
      </c>
      <c r="DP9">
        <v>-4151.092875303726</v>
      </c>
      <c r="DQ9">
        <v>-4185.8094363840128</v>
      </c>
      <c r="DR9">
        <v>-4219.8955553049373</v>
      </c>
      <c r="DS9">
        <v>-4253.3423060562609</v>
      </c>
      <c r="DT9">
        <v>-4286.1406362503149</v>
      </c>
      <c r="DU9">
        <v>-4318.2813653327094</v>
      </c>
      <c r="DV9">
        <v>-4349.7551827677053</v>
      </c>
      <c r="DW9">
        <v>-4380.5526461978952</v>
      </c>
      <c r="DX9">
        <v>-4410.6641795778269</v>
      </c>
      <c r="DY9">
        <v>-4440.0800712812061</v>
      </c>
      <c r="DZ9">
        <v>-4468.7904721812956</v>
      </c>
      <c r="EA9">
        <v>-4496.7853937041391</v>
      </c>
      <c r="EB9">
        <v>-4524.0547058542197</v>
      </c>
      <c r="EC9">
        <v>-4550.5881352121687</v>
      </c>
      <c r="ED9">
        <v>-4576.3752629041201</v>
      </c>
      <c r="EE9">
        <v>-4601.4055225423199</v>
      </c>
      <c r="EF9">
        <v>-4625.6681981365737</v>
      </c>
      <c r="EG9">
        <v>-4649.1524219761259</v>
      </c>
      <c r="EH9">
        <v>-4671.8471724815499</v>
      </c>
      <c r="EI9">
        <v>-4693.7412720262228</v>
      </c>
      <c r="EJ9">
        <v>-4714.8233847269594</v>
      </c>
      <c r="EK9">
        <v>-4735.0820142033599</v>
      </c>
      <c r="EL9">
        <v>-4754.5055013054407</v>
      </c>
      <c r="EM9">
        <v>-4773.0820218090848</v>
      </c>
      <c r="EN9">
        <v>-4790.7995840788699</v>
      </c>
      <c r="EO9">
        <v>-4807.6460266978011</v>
      </c>
      <c r="EP9">
        <v>-4823.6090160634885</v>
      </c>
      <c r="EQ9">
        <v>-4838.6760439502877</v>
      </c>
      <c r="ER9">
        <v>-4852.8344250369273</v>
      </c>
      <c r="ES9">
        <v>-4866.0712943991284</v>
      </c>
      <c r="ET9">
        <v>-4878.3736049667259</v>
      </c>
      <c r="EU9">
        <v>-4889.728124944786</v>
      </c>
      <c r="EV9">
        <v>-4900.1214351982126</v>
      </c>
      <c r="EW9">
        <v>-4909.5399265993201</v>
      </c>
      <c r="EX9">
        <v>-4917.9697973378579</v>
      </c>
      <c r="EY9">
        <v>-4925.3970501929462</v>
      </c>
      <c r="EZ9">
        <v>-4931.8074897663837</v>
      </c>
      <c r="FA9">
        <v>-4937.1867196767917</v>
      </c>
      <c r="FB9">
        <v>-4941.5201397140245</v>
      </c>
      <c r="FC9">
        <v>-4944.7929429532942</v>
      </c>
      <c r="FD9">
        <v>-4946.9901128284364</v>
      </c>
      <c r="FE9">
        <v>-4948.0964201637371</v>
      </c>
    </row>
    <row r="10" spans="1:201">
      <c r="A10">
        <v>5</v>
      </c>
      <c r="B10">
        <f t="shared" si="3"/>
        <v>1.5503853599009314E-2</v>
      </c>
      <c r="C10">
        <v>3.5709938574674076E-3</v>
      </c>
      <c r="D10">
        <f t="shared" si="4"/>
        <v>3.5709938574674076E-3</v>
      </c>
      <c r="F10">
        <v>0</v>
      </c>
      <c r="G10">
        <v>202107</v>
      </c>
      <c r="H10">
        <v>259</v>
      </c>
      <c r="I10">
        <v>4</v>
      </c>
      <c r="J10" s="9">
        <v>3917.73</v>
      </c>
      <c r="K10">
        <v>0.1699</v>
      </c>
      <c r="L10">
        <v>120</v>
      </c>
      <c r="M10">
        <f t="shared" si="5"/>
        <v>116</v>
      </c>
      <c r="O10">
        <v>4501.3329977840176</v>
      </c>
      <c r="P10">
        <v>-15.296606027401232</v>
      </c>
      <c r="Q10">
        <v>-63.947947473963332</v>
      </c>
      <c r="R10">
        <v>-79.244553501364564</v>
      </c>
      <c r="S10">
        <v>-59.917002215982457</v>
      </c>
      <c r="T10">
        <v>-257.06121178947581</v>
      </c>
      <c r="U10">
        <v>-316.97821400545826</v>
      </c>
      <c r="W10">
        <v>19.206042701625453</v>
      </c>
      <c r="X10">
        <v>-9.4311431521727895E-3</v>
      </c>
      <c r="Y10">
        <v>-4.144537927479245E-2</v>
      </c>
      <c r="Z10">
        <v>-0.33385833621808542</v>
      </c>
      <c r="AA10">
        <v>-1.0562967665371946E-2</v>
      </c>
      <c r="AB10">
        <v>-4.6422509063494551E-2</v>
      </c>
      <c r="AC10">
        <v>-5.6985476728866502E-2</v>
      </c>
      <c r="AE10" cm="1">
        <f t="array" ref="AE10:AK10">_xll.WDS.Util.FlipSumProduct($D$6:D10,$O$6:U10)</f>
        <v>19.206042701625453</v>
      </c>
      <c r="AF10">
        <v>-9.4311431521727877E-3</v>
      </c>
      <c r="AG10">
        <v>-4.144537927479245E-2</v>
      </c>
      <c r="AH10">
        <v>-0.33385833621808542</v>
      </c>
      <c r="AI10">
        <v>-1.0562967665371946E-2</v>
      </c>
      <c r="AJ10">
        <v>-4.6422509063494558E-2</v>
      </c>
      <c r="AK10">
        <v>-5.6985476728866502E-2</v>
      </c>
      <c r="AO10">
        <v>0</v>
      </c>
      <c r="AP10">
        <v>-79.244553501364564</v>
      </c>
      <c r="AQ10">
        <v>-158.4891070027291</v>
      </c>
      <c r="AR10">
        <v>-237.73366050409368</v>
      </c>
      <c r="AS10">
        <v>-316.97821400545826</v>
      </c>
      <c r="AT10">
        <v>-396.22276750682283</v>
      </c>
      <c r="AU10">
        <v>-475.46732100818741</v>
      </c>
      <c r="AV10">
        <v>-554.71187450955199</v>
      </c>
      <c r="AW10">
        <v>-633.95642801091651</v>
      </c>
      <c r="AX10">
        <v>-713.20098151228103</v>
      </c>
      <c r="AY10">
        <v>-792.44553501364555</v>
      </c>
      <c r="AZ10">
        <v>-871.69008851501007</v>
      </c>
      <c r="BA10">
        <v>-950.93464201637471</v>
      </c>
      <c r="BB10">
        <v>-1030.1791955177393</v>
      </c>
      <c r="BC10">
        <v>-1109.423749019104</v>
      </c>
      <c r="BD10">
        <v>-1188.6683025204684</v>
      </c>
      <c r="BE10">
        <v>-1267.912856021833</v>
      </c>
      <c r="BF10">
        <v>-1347.1574095231974</v>
      </c>
      <c r="BG10">
        <v>-1426.4019630245618</v>
      </c>
      <c r="BH10">
        <v>-1505.6465165259265</v>
      </c>
      <c r="BI10">
        <v>-1584.8910700272911</v>
      </c>
      <c r="BJ10">
        <v>-1664.1356235286557</v>
      </c>
      <c r="BK10">
        <v>-1743.3801770300204</v>
      </c>
      <c r="BL10">
        <v>-1822.624730531385</v>
      </c>
      <c r="BM10">
        <v>-1901.8692840327496</v>
      </c>
      <c r="BN10">
        <v>-1981.1138375341141</v>
      </c>
      <c r="BO10">
        <v>-2060.3583910354787</v>
      </c>
      <c r="BP10">
        <v>-2139.6029445368436</v>
      </c>
      <c r="BQ10">
        <v>-2218.847498038208</v>
      </c>
      <c r="BR10">
        <v>-2298.0920515395724</v>
      </c>
      <c r="BS10">
        <v>-2377.3366050409372</v>
      </c>
      <c r="BT10">
        <v>-2456.5811585423021</v>
      </c>
      <c r="BU10">
        <v>-2535.8257120436665</v>
      </c>
      <c r="BV10">
        <v>-2615.0702655450309</v>
      </c>
      <c r="BW10">
        <v>-2694.3148190463953</v>
      </c>
      <c r="BX10">
        <v>-2773.5593725477597</v>
      </c>
      <c r="BY10">
        <v>-2852.8039260491241</v>
      </c>
      <c r="BZ10">
        <v>-2932.048479550489</v>
      </c>
      <c r="CA10">
        <v>-3011.2930330518539</v>
      </c>
      <c r="CB10">
        <v>-3090.5375865532183</v>
      </c>
      <c r="CC10">
        <v>-3169.7821400545831</v>
      </c>
      <c r="CD10">
        <v>-3249.0266935559475</v>
      </c>
      <c r="CE10">
        <v>-3328.2712470573119</v>
      </c>
      <c r="CF10">
        <v>-3407.5158005586763</v>
      </c>
      <c r="CG10">
        <v>-3486.7603540600412</v>
      </c>
      <c r="CH10">
        <v>-3566.0049075614056</v>
      </c>
      <c r="CI10">
        <v>-3645.24946106277</v>
      </c>
      <c r="CJ10">
        <v>-3724.4940145641344</v>
      </c>
      <c r="CK10">
        <v>-3803.7385680654988</v>
      </c>
      <c r="CL10">
        <v>-3882.9831215668632</v>
      </c>
      <c r="CM10">
        <v>-3962.2276750682277</v>
      </c>
      <c r="CN10">
        <v>-4041.4722285695921</v>
      </c>
      <c r="CO10">
        <v>-4120.7167820709565</v>
      </c>
      <c r="CP10">
        <v>-4199.9613355723204</v>
      </c>
      <c r="CQ10">
        <v>-4279.2058890736844</v>
      </c>
      <c r="CR10">
        <v>-4358.4504425750492</v>
      </c>
      <c r="CS10">
        <v>-4437.6949960764141</v>
      </c>
      <c r="CT10">
        <v>-4516.939549577779</v>
      </c>
      <c r="CU10">
        <v>-4596.1841030791438</v>
      </c>
      <c r="CV10">
        <v>-4675.4286565805078</v>
      </c>
      <c r="CW10">
        <v>-4754.6732100818717</v>
      </c>
      <c r="CX10">
        <v>-4833.9177635832366</v>
      </c>
      <c r="CY10">
        <v>-4913.1623170846005</v>
      </c>
      <c r="CZ10">
        <v>-4992.4068705859654</v>
      </c>
      <c r="DA10">
        <v>-5071.6514240873303</v>
      </c>
      <c r="DB10">
        <v>-5150.8959775886951</v>
      </c>
      <c r="DC10">
        <v>-5230.1405310900591</v>
      </c>
      <c r="DD10">
        <v>-5309.3850845914239</v>
      </c>
      <c r="DE10">
        <v>-5388.6296380927888</v>
      </c>
      <c r="DF10">
        <v>-5467.8741915941537</v>
      </c>
      <c r="DG10">
        <v>-5547.1187450955185</v>
      </c>
      <c r="DH10">
        <v>-5626.3632985968834</v>
      </c>
      <c r="DI10">
        <v>-5705.6078520982483</v>
      </c>
      <c r="DJ10">
        <v>-5784.8524055996131</v>
      </c>
      <c r="DK10">
        <v>-5864.096959100978</v>
      </c>
      <c r="DL10">
        <v>-5943.3415126023428</v>
      </c>
      <c r="DM10">
        <v>-6022.5860661037068</v>
      </c>
      <c r="DN10">
        <v>-6101.8306196050708</v>
      </c>
      <c r="DO10">
        <v>-6181.0751731064347</v>
      </c>
      <c r="DP10">
        <v>-6260.3197266077987</v>
      </c>
      <c r="DQ10">
        <v>-6339.5642801091635</v>
      </c>
      <c r="DR10">
        <v>-6418.8088336105275</v>
      </c>
      <c r="DS10">
        <v>-6498.0533871118923</v>
      </c>
      <c r="DT10">
        <v>-6577.2979406132572</v>
      </c>
      <c r="DU10">
        <v>-6656.5424941146221</v>
      </c>
      <c r="DV10">
        <v>-6735.787047615986</v>
      </c>
      <c r="DW10">
        <v>-6815.0316011173509</v>
      </c>
      <c r="DX10">
        <v>-6894.2761546187148</v>
      </c>
      <c r="DY10">
        <v>-6973.5207081200788</v>
      </c>
      <c r="DZ10">
        <v>-7052.7652616214436</v>
      </c>
      <c r="EA10">
        <v>-7132.0098151228085</v>
      </c>
      <c r="EB10">
        <v>-7211.2543686241734</v>
      </c>
      <c r="EC10">
        <v>-7290.4989221255382</v>
      </c>
      <c r="ED10">
        <v>-7369.7434756269022</v>
      </c>
      <c r="EE10">
        <v>-7448.988029128267</v>
      </c>
      <c r="EF10">
        <v>-7528.232582629631</v>
      </c>
      <c r="EG10">
        <v>-7607.4771361309949</v>
      </c>
      <c r="EH10">
        <v>-7686.7216896323598</v>
      </c>
      <c r="EI10">
        <v>-7765.9662431337238</v>
      </c>
      <c r="EJ10">
        <v>-7845.2107966350886</v>
      </c>
      <c r="EK10">
        <v>-7924.4553501364526</v>
      </c>
      <c r="EL10">
        <v>-8003.6999036378174</v>
      </c>
      <c r="EM10">
        <v>-8082.9444571391823</v>
      </c>
      <c r="EN10">
        <v>-8162.1890106405472</v>
      </c>
      <c r="EO10">
        <v>-8241.4335641419129</v>
      </c>
      <c r="EP10">
        <v>-8320.6781176432778</v>
      </c>
      <c r="EQ10">
        <v>-8399.9226711446427</v>
      </c>
      <c r="ER10">
        <v>-8479.1672246460075</v>
      </c>
      <c r="ES10">
        <v>-8558.4117781473724</v>
      </c>
      <c r="ET10">
        <v>-8637.6563316487373</v>
      </c>
      <c r="EU10">
        <v>-8716.9008851501021</v>
      </c>
      <c r="EV10">
        <v>-8796.145438651467</v>
      </c>
      <c r="EW10">
        <v>-8875.3899921528318</v>
      </c>
      <c r="EX10">
        <v>-8954.6345456541967</v>
      </c>
      <c r="EY10">
        <v>-9033.8790991555616</v>
      </c>
      <c r="EZ10">
        <v>-9113.1236526569264</v>
      </c>
      <c r="FA10">
        <v>-9192.3682061582913</v>
      </c>
      <c r="FB10">
        <v>-9271.6127596596543</v>
      </c>
      <c r="FC10">
        <v>-9350.8573131610192</v>
      </c>
      <c r="FD10">
        <v>-9430.1018666623841</v>
      </c>
      <c r="FE10">
        <v>-9509.3464201637398</v>
      </c>
    </row>
    <row r="11" spans="1:201">
      <c r="A11">
        <v>6</v>
      </c>
      <c r="B11">
        <f t="shared" si="3"/>
        <v>6.9483451222801543E-2</v>
      </c>
      <c r="C11">
        <v>1.6004084141256054E-2</v>
      </c>
      <c r="D11">
        <f t="shared" si="4"/>
        <v>1.6004084141256054E-2</v>
      </c>
      <c r="F11">
        <v>0</v>
      </c>
      <c r="G11">
        <v>202108</v>
      </c>
      <c r="H11">
        <v>260</v>
      </c>
      <c r="I11">
        <v>5</v>
      </c>
      <c r="J11" s="9">
        <v>3756.85</v>
      </c>
      <c r="K11">
        <v>0.1699</v>
      </c>
      <c r="L11">
        <v>120</v>
      </c>
      <c r="M11">
        <f t="shared" si="5"/>
        <v>115</v>
      </c>
      <c r="O11">
        <v>4485.8198173096116</v>
      </c>
      <c r="P11">
        <v>-15.513180474405857</v>
      </c>
      <c r="Q11">
        <v>-63.731373026958707</v>
      </c>
      <c r="R11">
        <v>-79.244553501364564</v>
      </c>
      <c r="S11">
        <v>-75.430182690388307</v>
      </c>
      <c r="T11">
        <v>-320.7925848164345</v>
      </c>
      <c r="U11">
        <v>-396.22276750682283</v>
      </c>
      <c r="W11">
        <v>92.142738709295386</v>
      </c>
      <c r="X11">
        <v>-6.1932781634238453E-2</v>
      </c>
      <c r="Y11">
        <v>-0.27192555458384704</v>
      </c>
      <c r="Z11">
        <v>-1.6020948381901909</v>
      </c>
      <c r="AA11">
        <v>-7.2495749299610404E-2</v>
      </c>
      <c r="AB11">
        <v>-0.31834806364734153</v>
      </c>
      <c r="AC11">
        <v>-0.39084381294695197</v>
      </c>
      <c r="AE11" cm="1">
        <f t="array" ref="AE11:AK11">_xll.WDS.Util.FlipSumProduct($D$6:D11,$O$6:U11)</f>
        <v>92.142738709295401</v>
      </c>
      <c r="AF11">
        <v>-6.1932781634238453E-2</v>
      </c>
      <c r="AG11">
        <v>-0.27192555458384698</v>
      </c>
      <c r="AH11">
        <v>-1.6020948381901909</v>
      </c>
      <c r="AI11">
        <v>-7.2495749299610404E-2</v>
      </c>
      <c r="AJ11">
        <v>-0.31834806364734153</v>
      </c>
      <c r="AK11">
        <v>-0.39084381294695192</v>
      </c>
    </row>
    <row r="12" spans="1:201">
      <c r="A12">
        <v>7</v>
      </c>
      <c r="B12">
        <f t="shared" si="3"/>
        <v>0.22313016014842982</v>
      </c>
      <c r="C12">
        <v>5.1393443972966607E-2</v>
      </c>
      <c r="D12">
        <f t="shared" si="4"/>
        <v>5.1393443972966607E-2</v>
      </c>
      <c r="F12">
        <v>0</v>
      </c>
      <c r="G12">
        <v>202109</v>
      </c>
      <c r="H12">
        <v>261</v>
      </c>
      <c r="I12">
        <v>6</v>
      </c>
      <c r="J12" s="9">
        <v>3595.97</v>
      </c>
      <c r="K12">
        <v>0.1699</v>
      </c>
      <c r="L12">
        <v>120</v>
      </c>
      <c r="M12">
        <f t="shared" si="5"/>
        <v>114</v>
      </c>
      <c r="O12">
        <v>4470.086996054989</v>
      </c>
      <c r="P12">
        <v>-15.73282125462265</v>
      </c>
      <c r="Q12">
        <v>-63.511732246741914</v>
      </c>
      <c r="R12">
        <v>-79.244553501364564</v>
      </c>
      <c r="S12">
        <v>-91.163003945010956</v>
      </c>
      <c r="T12">
        <v>-384.30431706317643</v>
      </c>
      <c r="U12">
        <v>-475.46732100818741</v>
      </c>
      <c r="W12">
        <v>326.26357780169155</v>
      </c>
      <c r="X12">
        <v>-0.29750722929775059</v>
      </c>
      <c r="Y12">
        <v>-1.3045876088924406</v>
      </c>
      <c r="Z12">
        <v>-5.6747453587253256</v>
      </c>
      <c r="AA12">
        <v>-0.37000297859736098</v>
      </c>
      <c r="AB12">
        <v>-1.6229356725397819</v>
      </c>
      <c r="AC12">
        <v>-1.9929386511371427</v>
      </c>
      <c r="AE12" cm="1">
        <f t="array" ref="AE12:AK12">_xll.WDS.Util.FlipSumProduct($D$6:D12,$O$6:U12)</f>
        <v>326.26357780169161</v>
      </c>
      <c r="AF12">
        <v>-0.29750722929775053</v>
      </c>
      <c r="AG12">
        <v>-1.3045876088924404</v>
      </c>
      <c r="AH12">
        <v>-5.6747453587253256</v>
      </c>
      <c r="AI12">
        <v>-0.37000297859736098</v>
      </c>
      <c r="AJ12">
        <v>-1.6229356725397821</v>
      </c>
      <c r="AK12">
        <v>-1.992938651137143</v>
      </c>
    </row>
    <row r="13" spans="1:201">
      <c r="A13">
        <v>8</v>
      </c>
      <c r="B13">
        <f t="shared" si="3"/>
        <v>0.51341711903259202</v>
      </c>
      <c r="C13">
        <v>0.11825507553174733</v>
      </c>
      <c r="D13">
        <f t="shared" si="4"/>
        <v>0.11825507553174733</v>
      </c>
      <c r="F13">
        <v>0</v>
      </c>
      <c r="G13">
        <v>202110</v>
      </c>
      <c r="H13">
        <v>262</v>
      </c>
      <c r="I13">
        <v>7</v>
      </c>
      <c r="J13" s="9">
        <v>3435.09</v>
      </c>
      <c r="K13">
        <v>0.1699</v>
      </c>
      <c r="L13">
        <v>120</v>
      </c>
      <c r="M13">
        <f t="shared" si="5"/>
        <v>113</v>
      </c>
      <c r="O13">
        <v>4454.1314242727694</v>
      </c>
      <c r="P13">
        <v>-15.955571782219351</v>
      </c>
      <c r="Q13">
        <v>-63.288981719145212</v>
      </c>
      <c r="R13">
        <v>-79.244553501364564</v>
      </c>
      <c r="S13">
        <v>-107.11857572723031</v>
      </c>
      <c r="T13">
        <v>-447.59329878232165</v>
      </c>
      <c r="U13">
        <v>-554.71187450955199</v>
      </c>
      <c r="W13">
        <v>864.59914420119105</v>
      </c>
      <c r="X13">
        <v>-1.0553968696830427</v>
      </c>
      <c r="Y13">
        <v>-4.6193484890422836</v>
      </c>
      <c r="Z13">
        <v>-15.045816018508786</v>
      </c>
      <c r="AA13">
        <v>-1.4253998482804038</v>
      </c>
      <c r="AB13">
        <v>-6.2422841615820648</v>
      </c>
      <c r="AC13">
        <v>-7.6676840098624686</v>
      </c>
      <c r="AE13" t="b">
        <f>ABS(AE12-W12)&lt;0.0001</f>
        <v>1</v>
      </c>
      <c r="AF13" t="b">
        <f t="shared" ref="AF13:AK13" si="6">ABS(AF12-X12)&lt;0.0001</f>
        <v>1</v>
      </c>
      <c r="AG13" t="b">
        <f t="shared" si="6"/>
        <v>1</v>
      </c>
      <c r="AH13" t="b">
        <f t="shared" si="6"/>
        <v>1</v>
      </c>
      <c r="AI13" t="b">
        <f t="shared" si="6"/>
        <v>1</v>
      </c>
      <c r="AJ13" t="b">
        <f t="shared" si="6"/>
        <v>1</v>
      </c>
      <c r="AK13" t="b">
        <f t="shared" si="6"/>
        <v>1</v>
      </c>
      <c r="AO13" cm="1">
        <f t="array" ref="AO13:GS19">_xll.WDS.Util.SimpleConvolve(_xlfn.ANCHORARRAY(AO2),_xlfn.ANCHORARRAY(AO4),0)</f>
        <v>1.4403160993165223E-3</v>
      </c>
      <c r="AP13">
        <v>2.5923997192056895E-2</v>
      </c>
      <c r="AQ13">
        <v>0.32416927978941112</v>
      </c>
      <c r="AR13">
        <v>2.9272781124044109</v>
      </c>
      <c r="AS13">
        <v>19.206042701625453</v>
      </c>
      <c r="AT13">
        <v>92.142738709295386</v>
      </c>
      <c r="AU13">
        <v>326.26357780169155</v>
      </c>
      <c r="AV13">
        <v>864.59914420119105</v>
      </c>
      <c r="AW13">
        <v>1751.0999654313305</v>
      </c>
      <c r="AX13">
        <v>2795.9866634940263</v>
      </c>
      <c r="AY13">
        <v>3676.1300761669459</v>
      </c>
      <c r="AZ13">
        <v>4203.3701780354559</v>
      </c>
      <c r="BA13">
        <v>4423.73143340565</v>
      </c>
      <c r="BB13">
        <v>4481.7202688302023</v>
      </c>
      <c r="BC13">
        <v>4482.5514599574044</v>
      </c>
      <c r="BD13">
        <v>4469.427394417271</v>
      </c>
      <c r="BE13">
        <v>4453.7664470353939</v>
      </c>
      <c r="BF13">
        <v>4437.6047433481172</v>
      </c>
      <c r="BG13">
        <v>4421.1907434311088</v>
      </c>
      <c r="BH13">
        <v>4404.542943993064</v>
      </c>
      <c r="BI13">
        <v>4387.6593795392737</v>
      </c>
      <c r="BJ13">
        <v>4370.5367701269151</v>
      </c>
      <c r="BK13">
        <v>4353.1717330632227</v>
      </c>
      <c r="BL13">
        <v>4335.5608360158185</v>
      </c>
      <c r="BM13">
        <v>4317.7005980177128</v>
      </c>
      <c r="BN13">
        <v>4299.5874888166136</v>
      </c>
      <c r="BO13">
        <v>4281.2179281777453</v>
      </c>
      <c r="BP13">
        <v>4262.5882851761617</v>
      </c>
      <c r="BQ13">
        <v>4243.6948774790844</v>
      </c>
      <c r="BR13">
        <v>4224.5339706180284</v>
      </c>
      <c r="BS13">
        <v>4205.1017772506648</v>
      </c>
      <c r="BT13">
        <v>4185.3944564122057</v>
      </c>
      <c r="BU13">
        <v>4165.4081127562113</v>
      </c>
      <c r="BV13">
        <v>4145.13879578462</v>
      </c>
      <c r="BW13">
        <v>4124.5824990669053</v>
      </c>
      <c r="BX13">
        <v>4103.7351594481634</v>
      </c>
      <c r="BY13">
        <v>4082.5926562459849</v>
      </c>
      <c r="BZ13">
        <v>4061.1508104359705</v>
      </c>
      <c r="CA13">
        <v>4039.4053838256946</v>
      </c>
      <c r="CB13">
        <v>4017.3520782169953</v>
      </c>
      <c r="CC13">
        <v>3994.9865345563867</v>
      </c>
      <c r="CD13">
        <v>3972.3043320734491</v>
      </c>
      <c r="CE13">
        <v>3949.3009874070244</v>
      </c>
      <c r="CF13">
        <v>3925.9719537190308</v>
      </c>
      <c r="CG13">
        <v>3902.3126197957386</v>
      </c>
      <c r="CH13">
        <v>3878.3183091363153</v>
      </c>
      <c r="CI13">
        <v>3853.9842790284724</v>
      </c>
      <c r="CJ13">
        <v>3829.3057196110194</v>
      </c>
      <c r="CK13">
        <v>3804.2777529231485</v>
      </c>
      <c r="CL13">
        <v>3778.8954319402533</v>
      </c>
      <c r="CM13">
        <v>3753.1537395961086</v>
      </c>
      <c r="CN13">
        <v>3727.0475877911927</v>
      </c>
      <c r="CO13">
        <v>3700.5718163869715</v>
      </c>
      <c r="CP13">
        <v>3673.721192185953</v>
      </c>
      <c r="CQ13">
        <v>3646.4904078972877</v>
      </c>
      <c r="CR13">
        <v>3618.8740810877357</v>
      </c>
      <c r="CS13">
        <v>3590.8667531177721</v>
      </c>
      <c r="CT13">
        <v>3562.4628880626324</v>
      </c>
      <c r="CU13">
        <v>3533.6568716180882</v>
      </c>
      <c r="CV13">
        <v>3504.4430099907172</v>
      </c>
      <c r="CW13">
        <v>3474.8155287724703</v>
      </c>
      <c r="CX13">
        <v>3444.7685717993095</v>
      </c>
      <c r="CY13">
        <v>3414.2961999936701</v>
      </c>
      <c r="CZ13">
        <v>3383.3923901905496</v>
      </c>
      <c r="DA13">
        <v>3352.0510339469656</v>
      </c>
      <c r="DB13">
        <v>3320.265936334567</v>
      </c>
      <c r="DC13">
        <v>3288.0308147151391</v>
      </c>
      <c r="DD13">
        <v>3255.3392974987823</v>
      </c>
      <c r="DE13">
        <v>3222.1849228845053</v>
      </c>
      <c r="DF13">
        <v>3188.5611375829808</v>
      </c>
      <c r="DG13">
        <v>3154.4612955212278</v>
      </c>
      <c r="DH13">
        <v>3119.8786565289515</v>
      </c>
      <c r="DI13">
        <v>3084.8063850062754</v>
      </c>
      <c r="DJ13">
        <v>3049.2375485726252</v>
      </c>
      <c r="DK13">
        <v>3013.1651166964675</v>
      </c>
      <c r="DL13">
        <v>2976.581959305664</v>
      </c>
      <c r="DM13">
        <v>2939.4808453781361</v>
      </c>
      <c r="DN13">
        <v>2901.8544415125839</v>
      </c>
      <c r="DO13">
        <v>2863.6953104789673</v>
      </c>
      <c r="DP13">
        <v>2824.9959097484675</v>
      </c>
      <c r="DQ13">
        <v>2785.7485900026259</v>
      </c>
      <c r="DR13">
        <v>2745.9455936213812</v>
      </c>
      <c r="DS13">
        <v>2705.579053149705</v>
      </c>
      <c r="DT13">
        <v>2664.6409897425197</v>
      </c>
      <c r="DU13">
        <v>2623.1233115875921</v>
      </c>
      <c r="DV13">
        <v>2581.0178123061223</v>
      </c>
      <c r="DW13">
        <v>2538.3161693306592</v>
      </c>
      <c r="DX13">
        <v>2495.0099422600674</v>
      </c>
      <c r="DY13">
        <v>2451.0905711912014</v>
      </c>
      <c r="DZ13">
        <v>2406.5493750269529</v>
      </c>
      <c r="EA13">
        <v>2361.3775497603456</v>
      </c>
      <c r="EB13">
        <v>2315.5661667343365</v>
      </c>
      <c r="EC13">
        <v>2269.1061708769857</v>
      </c>
      <c r="ED13">
        <v>2221.9883789116211</v>
      </c>
      <c r="EE13">
        <v>2174.2034775416801</v>
      </c>
      <c r="EF13">
        <v>2125.7420216098431</v>
      </c>
      <c r="EG13">
        <v>2076.5944322311047</v>
      </c>
      <c r="EH13">
        <v>2026.750994899412</v>
      </c>
      <c r="EI13">
        <v>1976.2018575674983</v>
      </c>
      <c r="EJ13">
        <v>1924.9370286995265</v>
      </c>
      <c r="EK13">
        <v>1872.9463752961663</v>
      </c>
      <c r="EL13">
        <v>1820.2196208917035</v>
      </c>
      <c r="EM13">
        <v>1766.7463435227969</v>
      </c>
      <c r="EN13">
        <v>1712.5159736684764</v>
      </c>
      <c r="EO13">
        <v>1657.5177921609675</v>
      </c>
      <c r="EP13">
        <v>1601.7409280669483</v>
      </c>
      <c r="EQ13">
        <v>1545.1743565387987</v>
      </c>
      <c r="ER13">
        <v>1487.806896635429</v>
      </c>
      <c r="ES13">
        <v>1429.6272091122612</v>
      </c>
      <c r="ET13">
        <v>1370.6237941799111</v>
      </c>
      <c r="EU13">
        <v>1310.7849892311435</v>
      </c>
      <c r="EV13">
        <v>1250.0989665356433</v>
      </c>
      <c r="EW13">
        <v>1188.5537309021458</v>
      </c>
      <c r="EX13">
        <v>1126.137117307471</v>
      </c>
      <c r="EY13">
        <v>1062.8367884919849</v>
      </c>
      <c r="EZ13">
        <v>998.64023252101902</v>
      </c>
      <c r="FA13">
        <v>933.53476031176467</v>
      </c>
      <c r="FB13">
        <v>867.50750312514742</v>
      </c>
      <c r="FC13">
        <v>800.54541002219628</v>
      </c>
      <c r="FD13">
        <v>732.63524528439598</v>
      </c>
      <c r="FE13">
        <v>663.76358579751616</v>
      </c>
      <c r="FF13">
        <v>593.91684342163114</v>
      </c>
      <c r="FG13">
        <v>523.08161303089048</v>
      </c>
      <c r="FH13">
        <v>451.24865682924781</v>
      </c>
      <c r="FI13">
        <v>378.44390874991763</v>
      </c>
      <c r="FJ13">
        <v>304.89134859282223</v>
      </c>
      <c r="FK13">
        <v>231.5656432734749</v>
      </c>
      <c r="FL13">
        <v>161.27441869685032</v>
      </c>
      <c r="FM13">
        <v>99.359058192045822</v>
      </c>
      <c r="FN13">
        <v>52.017362900779958</v>
      </c>
      <c r="FO13">
        <v>22.257741432203893</v>
      </c>
      <c r="FP13">
        <v>7.5270568490201049</v>
      </c>
      <c r="FQ13">
        <v>1.9588809830622733</v>
      </c>
      <c r="FR13">
        <v>0.38451954767041158</v>
      </c>
      <c r="FS13">
        <v>5.6104280261122574E-2</v>
      </c>
      <c r="FT13">
        <v>6.0210138151907729E-3</v>
      </c>
      <c r="FU13">
        <v>4.7171232258640263E-4</v>
      </c>
      <c r="FV13">
        <v>2.6834683159227621E-5</v>
      </c>
      <c r="FW13">
        <v>1.1042675739033996E-6</v>
      </c>
      <c r="FX13">
        <v>3.2781826974832695E-8</v>
      </c>
      <c r="FY13">
        <v>7.0070168447471211E-10</v>
      </c>
      <c r="FZ13">
        <v>1.0768985900475785E-11</v>
      </c>
      <c r="GA13">
        <v>1.1888572526605675E-13</v>
      </c>
      <c r="GB13">
        <v>9.4208819726293509E-16</v>
      </c>
      <c r="GC13">
        <v>5.3560080475299425E-18</v>
      </c>
      <c r="GD13">
        <v>2.1838451505653656E-20</v>
      </c>
      <c r="GE13">
        <v>6.3844153049981755E-23</v>
      </c>
      <c r="GF13">
        <v>1.3380078936897857E-25</v>
      </c>
      <c r="GG13">
        <v>2.0099112607287048E-28</v>
      </c>
      <c r="GH13">
        <v>2.1638866032555395E-31</v>
      </c>
      <c r="GI13">
        <v>1.6695597490309345E-34</v>
      </c>
      <c r="GJ13">
        <v>9.2311990035150596E-38</v>
      </c>
      <c r="GK13">
        <v>3.6575289425728976E-41</v>
      </c>
      <c r="GL13">
        <v>1.0384368027766114E-44</v>
      </c>
      <c r="GM13">
        <v>2.1126484047273332E-48</v>
      </c>
      <c r="GN13">
        <v>3.0798080942664325E-52</v>
      </c>
      <c r="GO13">
        <v>3.2171059473233013E-56</v>
      </c>
      <c r="GP13">
        <v>2.4079611815319796E-60</v>
      </c>
      <c r="GQ13">
        <v>1.2913406372541037E-64</v>
      </c>
      <c r="GR13">
        <v>0</v>
      </c>
      <c r="GS13">
        <v>0</v>
      </c>
    </row>
    <row r="14" spans="1:201">
      <c r="A14">
        <v>9</v>
      </c>
      <c r="B14">
        <f t="shared" si="3"/>
        <v>0.84648172489061413</v>
      </c>
      <c r="C14">
        <v>0.1949696583974421</v>
      </c>
      <c r="D14">
        <f t="shared" si="4"/>
        <v>0.1949696583974421</v>
      </c>
      <c r="F14">
        <v>0</v>
      </c>
      <c r="G14">
        <v>202111</v>
      </c>
      <c r="H14">
        <v>263</v>
      </c>
      <c r="I14">
        <v>8</v>
      </c>
      <c r="J14" s="9">
        <v>3274.21</v>
      </c>
      <c r="K14">
        <v>0.1699</v>
      </c>
      <c r="L14">
        <v>120</v>
      </c>
      <c r="M14">
        <f t="shared" si="5"/>
        <v>112</v>
      </c>
      <c r="O14">
        <v>4437.9499481867333</v>
      </c>
      <c r="P14">
        <v>-16.181476086035943</v>
      </c>
      <c r="Q14">
        <v>-63.063077415328621</v>
      </c>
      <c r="R14">
        <v>-79.244553501364564</v>
      </c>
      <c r="S14">
        <v>-123.30005181326625</v>
      </c>
      <c r="T14">
        <v>-510.65637619765027</v>
      </c>
      <c r="U14">
        <v>-633.95642801091651</v>
      </c>
      <c r="W14">
        <v>1751.0999654313305</v>
      </c>
      <c r="X14">
        <v>-2.8045331351935889</v>
      </c>
      <c r="Y14">
        <v>-12.241282883315195</v>
      </c>
      <c r="Z14">
        <v>-30.496099544527656</v>
      </c>
      <c r="AA14">
        <v>-4.2299329834739936</v>
      </c>
      <c r="AB14">
        <v>-18.48356704489726</v>
      </c>
      <c r="AC14">
        <v>-22.71350002837125</v>
      </c>
      <c r="AO14">
        <v>0</v>
      </c>
      <c r="AP14">
        <v>-4.6307541995707767E-6</v>
      </c>
      <c r="AQ14">
        <v>-8.3428585814973504E-5</v>
      </c>
      <c r="AR14">
        <v>-1.0437651731846141E-3</v>
      </c>
      <c r="AS14">
        <v>-9.4311431521727895E-3</v>
      </c>
      <c r="AT14">
        <v>-6.1932781634238453E-2</v>
      </c>
      <c r="AU14">
        <v>-0.29750722929775059</v>
      </c>
      <c r="AV14">
        <v>-1.0553968696830427</v>
      </c>
      <c r="AW14">
        <v>-2.8045331351935889</v>
      </c>
      <c r="AX14">
        <v>-5.7034425339624084</v>
      </c>
      <c r="AY14">
        <v>-9.1619416924136736</v>
      </c>
      <c r="AZ14">
        <v>-12.150861400671801</v>
      </c>
      <c r="BA14">
        <v>-14.05709095150026</v>
      </c>
      <c r="BB14">
        <v>-15.009793364752406</v>
      </c>
      <c r="BC14">
        <v>-15.4570046051719</v>
      </c>
      <c r="BD14">
        <v>-15.728218137920397</v>
      </c>
      <c r="BE14">
        <v>-15.959276093060199</v>
      </c>
      <c r="BF14">
        <v>-16.186191999122091</v>
      </c>
      <c r="BG14">
        <v>-16.415440233110846</v>
      </c>
      <c r="BH14">
        <v>-16.647860138498842</v>
      </c>
      <c r="BI14">
        <v>-16.883566286784202</v>
      </c>
      <c r="BJ14">
        <v>-17.12260945202118</v>
      </c>
      <c r="BK14">
        <v>-17.3650370643069</v>
      </c>
      <c r="BL14">
        <v>-17.610897047411015</v>
      </c>
      <c r="BM14">
        <v>-17.860237998107301</v>
      </c>
      <c r="BN14">
        <v>-18.113109201097167</v>
      </c>
      <c r="BO14">
        <v>-18.369560638869377</v>
      </c>
      <c r="BP14">
        <v>-18.629643001581371</v>
      </c>
      <c r="BQ14">
        <v>-18.893407697078754</v>
      </c>
      <c r="BR14">
        <v>-19.160906861056564</v>
      </c>
      <c r="BS14">
        <v>-19.432193367364363</v>
      </c>
      <c r="BT14">
        <v>-19.707320838457296</v>
      </c>
      <c r="BU14">
        <v>-19.986343655995118</v>
      </c>
      <c r="BV14">
        <v>-20.269316971591248</v>
      </c>
      <c r="BW14">
        <v>-20.556296717714023</v>
      </c>
      <c r="BX14">
        <v>-20.847339618742335</v>
      </c>
      <c r="BY14">
        <v>-21.142503202177689</v>
      </c>
      <c r="BZ14">
        <v>-21.441845810015185</v>
      </c>
      <c r="CA14">
        <v>-21.745426610275324</v>
      </c>
      <c r="CB14">
        <v>-22.053305608699127</v>
      </c>
      <c r="CC14">
        <v>-22.365543660608967</v>
      </c>
      <c r="CD14">
        <v>-22.68220248293709</v>
      </c>
      <c r="CE14">
        <v>-23.003344666424677</v>
      </c>
      <c r="CF14">
        <v>-23.329033687993473</v>
      </c>
      <c r="CG14">
        <v>-23.659333923292643</v>
      </c>
      <c r="CH14">
        <v>-23.994310659423263</v>
      </c>
      <c r="CI14">
        <v>-24.334030107842928</v>
      </c>
      <c r="CJ14">
        <v>-24.678559417453137</v>
      </c>
      <c r="CK14">
        <v>-25.027966687871913</v>
      </c>
      <c r="CL14">
        <v>-25.382320982894374</v>
      </c>
      <c r="CM14">
        <v>-25.74169234414385</v>
      </c>
      <c r="CN14">
        <v>-26.106151804916355</v>
      </c>
      <c r="CO14">
        <v>-26.475771404220968</v>
      </c>
      <c r="CP14">
        <v>-26.850624201019055</v>
      </c>
      <c r="CQ14">
        <v>-27.230784288665145</v>
      </c>
      <c r="CR14">
        <v>-27.61632680955217</v>
      </c>
      <c r="CS14">
        <v>-28.007327969964074</v>
      </c>
      <c r="CT14">
        <v>-28.403865055138819</v>
      </c>
      <c r="CU14">
        <v>-28.80601644454449</v>
      </c>
      <c r="CV14">
        <v>-29.213861627371834</v>
      </c>
      <c r="CW14">
        <v>-29.627481218246043</v>
      </c>
      <c r="CX14">
        <v>-30.046956973161038</v>
      </c>
      <c r="CY14">
        <v>-30.472371805639373</v>
      </c>
      <c r="CZ14">
        <v>-30.90380980312089</v>
      </c>
      <c r="DA14">
        <v>-31.341356243583402</v>
      </c>
      <c r="DB14">
        <v>-31.785097612398808</v>
      </c>
      <c r="DC14">
        <v>-32.235121619427687</v>
      </c>
      <c r="DD14">
        <v>-32.691517216356097</v>
      </c>
      <c r="DE14">
        <v>-33.154374614277657</v>
      </c>
      <c r="DF14">
        <v>-33.623785301524812</v>
      </c>
      <c r="DG14">
        <v>-34.099842061752248</v>
      </c>
      <c r="DH14">
        <v>-34.58263899227655</v>
      </c>
      <c r="DI14">
        <v>-35.072271522675535</v>
      </c>
      <c r="DJ14">
        <v>-35.568836433650745</v>
      </c>
      <c r="DK14">
        <v>-36.072431876157175</v>
      </c>
      <c r="DL14">
        <v>-36.58315739080377</v>
      </c>
      <c r="DM14">
        <v>-37.101113927528573</v>
      </c>
      <c r="DN14">
        <v>-37.626403865552497</v>
      </c>
      <c r="DO14">
        <v>-38.159131033615616</v>
      </c>
      <c r="DP14">
        <v>-38.699400730499882</v>
      </c>
      <c r="DQ14">
        <v>-39.247319745842539</v>
      </c>
      <c r="DR14">
        <v>-39.802996381244078</v>
      </c>
      <c r="DS14">
        <v>-40.366540471675215</v>
      </c>
      <c r="DT14">
        <v>-40.938063407186675</v>
      </c>
      <c r="DU14">
        <v>-41.517678154926756</v>
      </c>
      <c r="DV14">
        <v>-42.105499281470266</v>
      </c>
      <c r="DW14">
        <v>-42.701642975463749</v>
      </c>
      <c r="DX14">
        <v>-43.306227070591362</v>
      </c>
      <c r="DY14">
        <v>-43.919371068865807</v>
      </c>
      <c r="DZ14">
        <v>-44.541196164249165</v>
      </c>
      <c r="EA14">
        <v>-45.171825266607996</v>
      </c>
      <c r="EB14">
        <v>-45.811383026007718</v>
      </c>
      <c r="EC14">
        <v>-46.459995857350947</v>
      </c>
      <c r="ED14">
        <v>-47.11779196536461</v>
      </c>
      <c r="EE14">
        <v>-47.78490136994089</v>
      </c>
      <c r="EF14">
        <v>-48.461455931836973</v>
      </c>
      <c r="EG14">
        <v>-49.147589378738559</v>
      </c>
      <c r="EH14">
        <v>-49.843437331692542</v>
      </c>
      <c r="EI14">
        <v>-50.549137331913741</v>
      </c>
      <c r="EJ14">
        <v>-51.264828867971431</v>
      </c>
      <c r="EK14">
        <v>-51.990653403360454</v>
      </c>
      <c r="EL14">
        <v>-52.726754404463044</v>
      </c>
      <c r="EM14">
        <v>-53.473277368906238</v>
      </c>
      <c r="EN14">
        <v>-54.230369854320983</v>
      </c>
      <c r="EO14">
        <v>-54.998181507508427</v>
      </c>
      <c r="EP14">
        <v>-55.776864094018904</v>
      </c>
      <c r="EQ14">
        <v>-56.566571528150035</v>
      </c>
      <c r="ER14">
        <v>-57.367459903369436</v>
      </c>
      <c r="ES14">
        <v>-58.179687523167971</v>
      </c>
      <c r="ET14">
        <v>-59.003414932350175</v>
      </c>
      <c r="EU14">
        <v>-59.838804948767354</v>
      </c>
      <c r="EV14">
        <v>-60.686022695500313</v>
      </c>
      <c r="EW14">
        <v>-61.545235633497441</v>
      </c>
      <c r="EX14">
        <v>-62.416613594675042</v>
      </c>
      <c r="EY14">
        <v>-63.300328815486324</v>
      </c>
      <c r="EZ14">
        <v>-64.196555970965591</v>
      </c>
      <c r="FA14">
        <v>-65.105472209254501</v>
      </c>
      <c r="FB14">
        <v>-66.027257186617192</v>
      </c>
      <c r="FC14">
        <v>-66.962093102951044</v>
      </c>
      <c r="FD14">
        <v>-67.910164737800343</v>
      </c>
      <c r="FE14">
        <v>-68.871659486879679</v>
      </c>
      <c r="FF14">
        <v>-69.846742375885128</v>
      </c>
      <c r="FG14">
        <v>-70.83523039074062</v>
      </c>
      <c r="FH14">
        <v>-71.832956201642702</v>
      </c>
      <c r="FI14">
        <v>-72.804748079330153</v>
      </c>
      <c r="FJ14">
        <v>-73.552560157095456</v>
      </c>
      <c r="FK14">
        <v>-73.325705319347236</v>
      </c>
      <c r="FL14">
        <v>-70.291224576624614</v>
      </c>
      <c r="FM14">
        <v>-61.915360504804518</v>
      </c>
      <c r="FN14">
        <v>-47.341695291265857</v>
      </c>
      <c r="FO14">
        <v>-29.759621468576064</v>
      </c>
      <c r="FP14">
        <v>-14.730684583183788</v>
      </c>
      <c r="FQ14">
        <v>-5.5681758659578318</v>
      </c>
      <c r="FR14">
        <v>-1.5743614353918618</v>
      </c>
      <c r="FS14">
        <v>-0.328415267409289</v>
      </c>
      <c r="FT14">
        <v>-5.0083266445931807E-2</v>
      </c>
      <c r="FU14">
        <v>-5.54930149260437E-3</v>
      </c>
      <c r="FV14">
        <v>-4.4487763942717504E-4</v>
      </c>
      <c r="FW14">
        <v>-2.573041558532422E-5</v>
      </c>
      <c r="FX14">
        <v>-1.0714857469285669E-6</v>
      </c>
      <c r="FY14">
        <v>-3.2081125290357982E-8</v>
      </c>
      <c r="FZ14">
        <v>-6.8993269857423639E-10</v>
      </c>
      <c r="GA14">
        <v>-1.0650100175209728E-11</v>
      </c>
      <c r="GB14">
        <v>-1.1794363706879382E-13</v>
      </c>
      <c r="GC14">
        <v>-9.3673218921540519E-16</v>
      </c>
      <c r="GD14">
        <v>-5.3341695960242885E-18</v>
      </c>
      <c r="GE14">
        <v>-2.1774607352603672E-20</v>
      </c>
      <c r="GF14">
        <v>-6.371035226061277E-23</v>
      </c>
      <c r="GG14">
        <v>-1.3359979824290571E-25</v>
      </c>
      <c r="GH14">
        <v>-2.0077473741254493E-28</v>
      </c>
      <c r="GI14">
        <v>-2.1622170435065084E-31</v>
      </c>
      <c r="GJ14">
        <v>-1.668636629130583E-34</v>
      </c>
      <c r="GK14">
        <v>-9.2275414745724863E-38</v>
      </c>
      <c r="GL14">
        <v>-3.6564905057701208E-41</v>
      </c>
      <c r="GM14">
        <v>-1.0382255379361387E-44</v>
      </c>
      <c r="GN14">
        <v>-2.1123404239179065E-48</v>
      </c>
      <c r="GO14">
        <v>-3.0794863836717002E-52</v>
      </c>
      <c r="GP14">
        <v>-3.2168651512051482E-56</v>
      </c>
      <c r="GQ14">
        <v>-2.4078320474682542E-60</v>
      </c>
      <c r="GR14">
        <v>-1.2913406372541037E-64</v>
      </c>
      <c r="GS14">
        <v>0</v>
      </c>
    </row>
    <row r="15" spans="1:201">
      <c r="A15">
        <v>10</v>
      </c>
      <c r="B15">
        <f t="shared" si="3"/>
        <v>1</v>
      </c>
      <c r="C15">
        <v>0.23032943614067614</v>
      </c>
      <c r="D15">
        <f t="shared" si="4"/>
        <v>0.23032943614067614</v>
      </c>
      <c r="F15">
        <v>0</v>
      </c>
      <c r="G15">
        <v>202112</v>
      </c>
      <c r="H15">
        <v>264</v>
      </c>
      <c r="I15">
        <v>9</v>
      </c>
      <c r="J15" s="9">
        <v>3113.33</v>
      </c>
      <c r="K15">
        <v>0.1699</v>
      </c>
      <c r="L15">
        <v>120</v>
      </c>
      <c r="M15">
        <f t="shared" si="5"/>
        <v>111</v>
      </c>
      <c r="O15">
        <v>4421.5393693684455</v>
      </c>
      <c r="P15">
        <v>-16.410578818287405</v>
      </c>
      <c r="Q15">
        <v>-62.833974683077159</v>
      </c>
      <c r="R15">
        <v>-79.244553501364564</v>
      </c>
      <c r="S15">
        <v>-139.71063063155367</v>
      </c>
      <c r="T15">
        <v>-573.49035088072742</v>
      </c>
      <c r="U15">
        <v>-713.20098151228103</v>
      </c>
      <c r="W15">
        <v>2795.9866634940263</v>
      </c>
      <c r="X15">
        <v>-5.7034425339624084</v>
      </c>
      <c r="Y15">
        <v>-24.792657010565247</v>
      </c>
      <c r="Z15">
        <v>-48.748452869716594</v>
      </c>
      <c r="AA15">
        <v>-9.9333755174364011</v>
      </c>
      <c r="AB15">
        <v>-43.276224055462507</v>
      </c>
      <c r="AC15">
        <v>-53.209599572898902</v>
      </c>
      <c r="AO15">
        <v>0</v>
      </c>
      <c r="AP15">
        <v>-2.039247543948976E-5</v>
      </c>
      <c r="AQ15">
        <v>-3.6704059357753886E-4</v>
      </c>
      <c r="AR15">
        <v>-4.5896967196850788E-3</v>
      </c>
      <c r="AS15">
        <v>-4.144537927479245E-2</v>
      </c>
      <c r="AT15">
        <v>-0.27192555458384704</v>
      </c>
      <c r="AU15">
        <v>-1.3045876088924406</v>
      </c>
      <c r="AV15">
        <v>-4.6193484890422836</v>
      </c>
      <c r="AW15">
        <v>-12.241282883315195</v>
      </c>
      <c r="AX15">
        <v>-24.792657010565247</v>
      </c>
      <c r="AY15">
        <v>-39.586511177302938</v>
      </c>
      <c r="AZ15">
        <v>-52.047874995063665</v>
      </c>
      <c r="BA15">
        <v>-59.512716104018665</v>
      </c>
      <c r="BB15">
        <v>-62.632664211301666</v>
      </c>
      <c r="BC15">
        <v>-63.453689472854265</v>
      </c>
      <c r="BD15">
        <v>-63.465457753896892</v>
      </c>
      <c r="BE15">
        <v>-63.279642859291187</v>
      </c>
      <c r="BF15">
        <v>-63.057909945942782</v>
      </c>
      <c r="BG15">
        <v>-62.829087157903771</v>
      </c>
      <c r="BH15">
        <v>-62.596692275745411</v>
      </c>
      <c r="BI15">
        <v>-62.360987182035124</v>
      </c>
      <c r="BJ15">
        <v>-62.121944048643563</v>
      </c>
      <c r="BK15">
        <v>-61.879516437046888</v>
      </c>
      <c r="BL15">
        <v>-61.633656453953471</v>
      </c>
      <c r="BM15">
        <v>-61.384315503257284</v>
      </c>
      <c r="BN15">
        <v>-61.131444300267425</v>
      </c>
      <c r="BO15">
        <v>-60.874992862495226</v>
      </c>
      <c r="BP15">
        <v>-60.614910499783214</v>
      </c>
      <c r="BQ15">
        <v>-60.351145804285835</v>
      </c>
      <c r="BR15">
        <v>-60.083646640308018</v>
      </c>
      <c r="BS15">
        <v>-59.812360134000244</v>
      </c>
      <c r="BT15">
        <v>-59.5372326629073</v>
      </c>
      <c r="BU15">
        <v>-59.258209845369471</v>
      </c>
      <c r="BV15">
        <v>-58.975236529773348</v>
      </c>
      <c r="BW15">
        <v>-58.688256783650559</v>
      </c>
      <c r="BX15">
        <v>-58.397213882622275</v>
      </c>
      <c r="BY15">
        <v>-58.102050299186907</v>
      </c>
      <c r="BZ15">
        <v>-57.802707691349411</v>
      </c>
      <c r="CA15">
        <v>-57.499126891089276</v>
      </c>
      <c r="CB15">
        <v>-57.191247892665473</v>
      </c>
      <c r="CC15">
        <v>-56.879009840755614</v>
      </c>
      <c r="CD15">
        <v>-56.562351018427499</v>
      </c>
      <c r="CE15">
        <v>-56.241208834939911</v>
      </c>
      <c r="CF15">
        <v>-55.915519813371127</v>
      </c>
      <c r="CG15">
        <v>-55.585219578071943</v>
      </c>
      <c r="CH15">
        <v>-55.250242841941329</v>
      </c>
      <c r="CI15">
        <v>-54.910523393521665</v>
      </c>
      <c r="CJ15">
        <v>-54.565994083911455</v>
      </c>
      <c r="CK15">
        <v>-54.216586813492682</v>
      </c>
      <c r="CL15">
        <v>-53.862232518470222</v>
      </c>
      <c r="CM15">
        <v>-53.502861157220735</v>
      </c>
      <c r="CN15">
        <v>-53.138401696448227</v>
      </c>
      <c r="CO15">
        <v>-52.768782097143642</v>
      </c>
      <c r="CP15">
        <v>-52.393929300345533</v>
      </c>
      <c r="CQ15">
        <v>-52.013769212699444</v>
      </c>
      <c r="CR15">
        <v>-51.628226691812436</v>
      </c>
      <c r="CS15">
        <v>-51.237225531400519</v>
      </c>
      <c r="CT15">
        <v>-50.840688446225769</v>
      </c>
      <c r="CU15">
        <v>-50.438537056820103</v>
      </c>
      <c r="CV15">
        <v>-50.030691873992765</v>
      </c>
      <c r="CW15">
        <v>-49.617072283118553</v>
      </c>
      <c r="CX15">
        <v>-49.197596528203555</v>
      </c>
      <c r="CY15">
        <v>-48.772181695725209</v>
      </c>
      <c r="CZ15">
        <v>-48.340743698243699</v>
      </c>
      <c r="DA15">
        <v>-47.90319725778118</v>
      </c>
      <c r="DB15">
        <v>-47.459455888965785</v>
      </c>
      <c r="DC15">
        <v>-47.009431881936898</v>
      </c>
      <c r="DD15">
        <v>-46.553036285008517</v>
      </c>
      <c r="DE15">
        <v>-46.090178887086928</v>
      </c>
      <c r="DF15">
        <v>-45.620768199839766</v>
      </c>
      <c r="DG15">
        <v>-45.144711439612358</v>
      </c>
      <c r="DH15">
        <v>-44.661914509088042</v>
      </c>
      <c r="DI15">
        <v>-44.172281978689071</v>
      </c>
      <c r="DJ15">
        <v>-43.675717067713855</v>
      </c>
      <c r="DK15">
        <v>-43.17212162520741</v>
      </c>
      <c r="DL15">
        <v>-42.661396110560823</v>
      </c>
      <c r="DM15">
        <v>-42.143439573836034</v>
      </c>
      <c r="DN15">
        <v>-41.618149635812102</v>
      </c>
      <c r="DO15">
        <v>-41.085422467748991</v>
      </c>
      <c r="DP15">
        <v>-40.545152770864703</v>
      </c>
      <c r="DQ15">
        <v>-39.997233755522046</v>
      </c>
      <c r="DR15">
        <v>-39.4415571201205</v>
      </c>
      <c r="DS15">
        <v>-38.878013029689392</v>
      </c>
      <c r="DT15">
        <v>-38.30649009417791</v>
      </c>
      <c r="DU15">
        <v>-37.726875346437829</v>
      </c>
      <c r="DV15">
        <v>-37.139054219894327</v>
      </c>
      <c r="DW15">
        <v>-36.542910525900851</v>
      </c>
      <c r="DX15">
        <v>-35.938326430773238</v>
      </c>
      <c r="DY15">
        <v>-35.325182432498778</v>
      </c>
      <c r="DZ15">
        <v>-34.70335733711542</v>
      </c>
      <c r="EA15">
        <v>-34.072728234756596</v>
      </c>
      <c r="EB15">
        <v>-33.433170475356874</v>
      </c>
      <c r="EC15">
        <v>-32.784557644013653</v>
      </c>
      <c r="ED15">
        <v>-32.126761535999982</v>
      </c>
      <c r="EE15">
        <v>-31.459652131423695</v>
      </c>
      <c r="EF15">
        <v>-30.783097569527619</v>
      </c>
      <c r="EG15">
        <v>-30.09696412262603</v>
      </c>
      <c r="EH15">
        <v>-29.401116169672051</v>
      </c>
      <c r="EI15">
        <v>-28.695416169450834</v>
      </c>
      <c r="EJ15">
        <v>-27.979724633393161</v>
      </c>
      <c r="EK15">
        <v>-27.253900098004134</v>
      </c>
      <c r="EL15">
        <v>-26.517799096901552</v>
      </c>
      <c r="EM15">
        <v>-25.771276132458365</v>
      </c>
      <c r="EN15">
        <v>-25.014183647043598</v>
      </c>
      <c r="EO15">
        <v>-24.246371993856165</v>
      </c>
      <c r="EP15">
        <v>-23.467689407345695</v>
      </c>
      <c r="EQ15">
        <v>-22.67798197321455</v>
      </c>
      <c r="ER15">
        <v>-21.877093597995152</v>
      </c>
      <c r="ES15">
        <v>-21.064865978196622</v>
      </c>
      <c r="ET15">
        <v>-20.241138569014431</v>
      </c>
      <c r="EU15">
        <v>-19.405748552597238</v>
      </c>
      <c r="EV15">
        <v>-18.558530805864272</v>
      </c>
      <c r="EW15">
        <v>-17.699317867867148</v>
      </c>
      <c r="EX15">
        <v>-16.827939906689551</v>
      </c>
      <c r="EY15">
        <v>-15.944224685878275</v>
      </c>
      <c r="EZ15">
        <v>-15.047997530399014</v>
      </c>
      <c r="FA15">
        <v>-14.139081292110093</v>
      </c>
      <c r="FB15">
        <v>-13.217296314747399</v>
      </c>
      <c r="FC15">
        <v>-12.282460398413543</v>
      </c>
      <c r="FD15">
        <v>-11.334388763564261</v>
      </c>
      <c r="FE15">
        <v>-10.372894014484904</v>
      </c>
      <c r="FF15">
        <v>-9.3977861022498317</v>
      </c>
      <c r="FG15">
        <v>-8.4088726414445922</v>
      </c>
      <c r="FH15">
        <v>-7.4059638378290229</v>
      </c>
      <c r="FI15">
        <v>-6.3889288996074329</v>
      </c>
      <c r="FJ15">
        <v>-5.3581350080509154</v>
      </c>
      <c r="FK15">
        <v>-4.3167533438267069</v>
      </c>
      <c r="FL15">
        <v>-3.2785835660136158</v>
      </c>
      <c r="FM15">
        <v>-2.2833769780495725</v>
      </c>
      <c r="FN15">
        <v>-1.4067586655690487</v>
      </c>
      <c r="FO15">
        <v>-0.73647916307020955</v>
      </c>
      <c r="FP15">
        <v>-0.3151325224442868</v>
      </c>
      <c r="FQ15">
        <v>-0.10657057988737631</v>
      </c>
      <c r="FR15">
        <v>-2.7734489918523352E-2</v>
      </c>
      <c r="FS15">
        <v>-5.4441559291002438E-3</v>
      </c>
      <c r="FT15">
        <v>-7.9434310136372707E-4</v>
      </c>
      <c r="FU15">
        <v>-8.5247520600076007E-5</v>
      </c>
      <c r="FV15">
        <v>-6.6786603006191511E-6</v>
      </c>
      <c r="FW15">
        <v>-3.7993438906273102E-7</v>
      </c>
      <c r="FX15">
        <v>-1.563458840051563E-8</v>
      </c>
      <c r="FY15">
        <v>-4.6413603358533957E-10</v>
      </c>
      <c r="FZ15">
        <v>-9.9207680160211318E-12</v>
      </c>
      <c r="GA15">
        <v>-1.5247089204090298E-13</v>
      </c>
      <c r="GB15">
        <v>-1.6832237268919199E-15</v>
      </c>
      <c r="GC15">
        <v>-1.3338398726247722E-17</v>
      </c>
      <c r="GD15">
        <v>-7.5832147272944753E-20</v>
      </c>
      <c r="GE15">
        <v>-3.0919607590087966E-22</v>
      </c>
      <c r="GF15">
        <v>-9.0392680026599157E-25</v>
      </c>
      <c r="GG15">
        <v>-1.8943961761491216E-27</v>
      </c>
      <c r="GH15">
        <v>-2.8456993599817245E-30</v>
      </c>
      <c r="GI15">
        <v>-3.0637027824426349E-33</v>
      </c>
      <c r="GJ15">
        <v>-2.3638183446696313E-36</v>
      </c>
      <c r="GK15">
        <v>-1.3069839255810072E-39</v>
      </c>
      <c r="GL15">
        <v>-5.1784513945261264E-43</v>
      </c>
      <c r="GM15">
        <v>-1.470253439931219E-46</v>
      </c>
      <c r="GN15">
        <v>-2.9911580330264489E-50</v>
      </c>
      <c r="GO15">
        <v>-4.3604949601322237E-54</v>
      </c>
      <c r="GP15">
        <v>-4.5548858370852412E-58</v>
      </c>
      <c r="GQ15">
        <v>-3.4092717061856943E-62</v>
      </c>
      <c r="GR15">
        <v>-1.8283231189122686E-66</v>
      </c>
      <c r="GS15">
        <v>0</v>
      </c>
    </row>
    <row r="16" spans="1:201">
      <c r="A16">
        <v>11</v>
      </c>
      <c r="B16">
        <f t="shared" si="3"/>
        <v>0.84648172489061413</v>
      </c>
      <c r="C16">
        <v>0.1949696583974421</v>
      </c>
      <c r="D16">
        <f t="shared" si="4"/>
        <v>0.1949696583974421</v>
      </c>
      <c r="F16">
        <v>0</v>
      </c>
      <c r="G16">
        <v>202201</v>
      </c>
      <c r="H16">
        <v>265</v>
      </c>
      <c r="I16">
        <v>10</v>
      </c>
      <c r="J16" s="9">
        <v>2952.45</v>
      </c>
      <c r="K16">
        <v>0.1699</v>
      </c>
      <c r="L16">
        <v>120</v>
      </c>
      <c r="M16">
        <f t="shared" si="5"/>
        <v>110</v>
      </c>
      <c r="O16">
        <v>4404.8964441050557</v>
      </c>
      <c r="P16">
        <v>-16.642925263389664</v>
      </c>
      <c r="Q16">
        <v>-62.6016282379749</v>
      </c>
      <c r="R16">
        <v>-79.244553501364564</v>
      </c>
      <c r="S16">
        <v>-156.35355589494333</v>
      </c>
      <c r="T16">
        <v>-636.09197911870228</v>
      </c>
      <c r="U16">
        <v>-792.44553501364555</v>
      </c>
      <c r="W16">
        <v>3676.1300761669459</v>
      </c>
      <c r="X16">
        <v>-9.1619416924136736</v>
      </c>
      <c r="Y16">
        <v>-39.586511177302938</v>
      </c>
      <c r="Z16">
        <v>-64.198736395735466</v>
      </c>
      <c r="AA16">
        <v>-19.095317209850077</v>
      </c>
      <c r="AB16">
        <v>-82.862735232765431</v>
      </c>
      <c r="AC16">
        <v>-101.95805244261551</v>
      </c>
      <c r="AE16" cm="1">
        <f t="array" ref="AE16:AK16">_xll.WDS.Util.FlipSumProduct($D$6:D16,$O$6:U16)</f>
        <v>3676.1300761669463</v>
      </c>
      <c r="AF16">
        <v>-9.1619416924136736</v>
      </c>
      <c r="AG16">
        <v>-39.586511177302924</v>
      </c>
      <c r="AH16">
        <v>-64.19873639573548</v>
      </c>
      <c r="AI16">
        <v>-19.095317209850077</v>
      </c>
      <c r="AJ16">
        <v>-82.862735232765431</v>
      </c>
      <c r="AK16">
        <v>-101.9580524426155</v>
      </c>
      <c r="AO16">
        <v>-2.5023229639060538E-5</v>
      </c>
      <c r="AP16">
        <v>-4.5046917939251235E-4</v>
      </c>
      <c r="AQ16">
        <v>-5.6334618928696933E-3</v>
      </c>
      <c r="AR16">
        <v>-5.0876522426965241E-2</v>
      </c>
      <c r="AS16">
        <v>-0.33385833621808542</v>
      </c>
      <c r="AT16">
        <v>-1.6020948381901909</v>
      </c>
      <c r="AU16">
        <v>-5.6747453587253256</v>
      </c>
      <c r="AV16">
        <v>-15.045816018508786</v>
      </c>
      <c r="AW16">
        <v>-30.496099544527656</v>
      </c>
      <c r="AX16">
        <v>-48.748452869716594</v>
      </c>
      <c r="AY16">
        <v>-64.198736395735466</v>
      </c>
      <c r="AZ16">
        <v>-73.569807055518936</v>
      </c>
      <c r="BA16">
        <v>-77.642457576054071</v>
      </c>
      <c r="BB16">
        <v>-78.910694078026182</v>
      </c>
      <c r="BC16">
        <v>-79.193675891817293</v>
      </c>
      <c r="BD16">
        <v>-79.238918952351398</v>
      </c>
      <c r="BE16">
        <v>-79.24410194506487</v>
      </c>
      <c r="BF16">
        <v>-79.244527391014628</v>
      </c>
      <c r="BG16">
        <v>-79.244552414244268</v>
      </c>
      <c r="BH16">
        <v>-79.244553468819333</v>
      </c>
      <c r="BI16">
        <v>-79.24455350066475</v>
      </c>
      <c r="BJ16">
        <v>-79.244553501353792</v>
      </c>
      <c r="BK16">
        <v>-79.244553501364479</v>
      </c>
      <c r="BL16">
        <v>-79.244553501364592</v>
      </c>
      <c r="BM16">
        <v>-79.244553501364592</v>
      </c>
      <c r="BN16">
        <v>-79.244553501364592</v>
      </c>
      <c r="BO16">
        <v>-79.244553501364592</v>
      </c>
      <c r="BP16">
        <v>-79.244553501364592</v>
      </c>
      <c r="BQ16">
        <v>-79.244553501364592</v>
      </c>
      <c r="BR16">
        <v>-79.244553501364592</v>
      </c>
      <c r="BS16">
        <v>-79.244553501364592</v>
      </c>
      <c r="BT16">
        <v>-79.244553501364592</v>
      </c>
      <c r="BU16">
        <v>-79.244553501364592</v>
      </c>
      <c r="BV16">
        <v>-79.244553501364592</v>
      </c>
      <c r="BW16">
        <v>-79.244553501364592</v>
      </c>
      <c r="BX16">
        <v>-79.244553501364592</v>
      </c>
      <c r="BY16">
        <v>-79.244553501364592</v>
      </c>
      <c r="BZ16">
        <v>-79.244553501364592</v>
      </c>
      <c r="CA16">
        <v>-79.244553501364592</v>
      </c>
      <c r="CB16">
        <v>-79.244553501364592</v>
      </c>
      <c r="CC16">
        <v>-79.244553501364592</v>
      </c>
      <c r="CD16">
        <v>-79.244553501364592</v>
      </c>
      <c r="CE16">
        <v>-79.244553501364592</v>
      </c>
      <c r="CF16">
        <v>-79.244553501364592</v>
      </c>
      <c r="CG16">
        <v>-79.244553501364592</v>
      </c>
      <c r="CH16">
        <v>-79.244553501364592</v>
      </c>
      <c r="CI16">
        <v>-79.244553501364592</v>
      </c>
      <c r="CJ16">
        <v>-79.244553501364592</v>
      </c>
      <c r="CK16">
        <v>-79.244553501364592</v>
      </c>
      <c r="CL16">
        <v>-79.244553501364592</v>
      </c>
      <c r="CM16">
        <v>-79.244553501364592</v>
      </c>
      <c r="CN16">
        <v>-79.244553501364592</v>
      </c>
      <c r="CO16">
        <v>-79.244553501364592</v>
      </c>
      <c r="CP16">
        <v>-79.244553501364592</v>
      </c>
      <c r="CQ16">
        <v>-79.244553501364592</v>
      </c>
      <c r="CR16">
        <v>-79.244553501364592</v>
      </c>
      <c r="CS16">
        <v>-79.244553501364592</v>
      </c>
      <c r="CT16">
        <v>-79.244553501364592</v>
      </c>
      <c r="CU16">
        <v>-79.244553501364592</v>
      </c>
      <c r="CV16">
        <v>-79.244553501364592</v>
      </c>
      <c r="CW16">
        <v>-79.244553501364592</v>
      </c>
      <c r="CX16">
        <v>-79.244553501364592</v>
      </c>
      <c r="CY16">
        <v>-79.244553501364592</v>
      </c>
      <c r="CZ16">
        <v>-79.244553501364592</v>
      </c>
      <c r="DA16">
        <v>-79.244553501364592</v>
      </c>
      <c r="DB16">
        <v>-79.244553501364592</v>
      </c>
      <c r="DC16">
        <v>-79.244553501364592</v>
      </c>
      <c r="DD16">
        <v>-79.244553501364592</v>
      </c>
      <c r="DE16">
        <v>-79.244553501364592</v>
      </c>
      <c r="DF16">
        <v>-79.244553501364592</v>
      </c>
      <c r="DG16">
        <v>-79.244553501364592</v>
      </c>
      <c r="DH16">
        <v>-79.244553501364592</v>
      </c>
      <c r="DI16">
        <v>-79.244553501364592</v>
      </c>
      <c r="DJ16">
        <v>-79.244553501364592</v>
      </c>
      <c r="DK16">
        <v>-79.244553501364592</v>
      </c>
      <c r="DL16">
        <v>-79.244553501364592</v>
      </c>
      <c r="DM16">
        <v>-79.244553501364592</v>
      </c>
      <c r="DN16">
        <v>-79.244553501364592</v>
      </c>
      <c r="DO16">
        <v>-79.244553501364592</v>
      </c>
      <c r="DP16">
        <v>-79.244553501364592</v>
      </c>
      <c r="DQ16">
        <v>-79.244553501364592</v>
      </c>
      <c r="DR16">
        <v>-79.244553501364592</v>
      </c>
      <c r="DS16">
        <v>-79.244553501364592</v>
      </c>
      <c r="DT16">
        <v>-79.244553501364592</v>
      </c>
      <c r="DU16">
        <v>-79.244553501364592</v>
      </c>
      <c r="DV16">
        <v>-79.244553501364592</v>
      </c>
      <c r="DW16">
        <v>-79.244553501364592</v>
      </c>
      <c r="DX16">
        <v>-79.244553501364592</v>
      </c>
      <c r="DY16">
        <v>-79.244553501364592</v>
      </c>
      <c r="DZ16">
        <v>-79.244553501364592</v>
      </c>
      <c r="EA16">
        <v>-79.244553501364592</v>
      </c>
      <c r="EB16">
        <v>-79.244553501364592</v>
      </c>
      <c r="EC16">
        <v>-79.244553501364592</v>
      </c>
      <c r="ED16">
        <v>-79.244553501364592</v>
      </c>
      <c r="EE16">
        <v>-79.244553501364592</v>
      </c>
      <c r="EF16">
        <v>-79.244553501364592</v>
      </c>
      <c r="EG16">
        <v>-79.244553501364592</v>
      </c>
      <c r="EH16">
        <v>-79.244553501364592</v>
      </c>
      <c r="EI16">
        <v>-79.244553501364592</v>
      </c>
      <c r="EJ16">
        <v>-79.244553501364592</v>
      </c>
      <c r="EK16">
        <v>-79.244553501364592</v>
      </c>
      <c r="EL16">
        <v>-79.244553501364592</v>
      </c>
      <c r="EM16">
        <v>-79.244553501364592</v>
      </c>
      <c r="EN16">
        <v>-79.244553501364592</v>
      </c>
      <c r="EO16">
        <v>-79.244553501364592</v>
      </c>
      <c r="EP16">
        <v>-79.244553501364592</v>
      </c>
      <c r="EQ16">
        <v>-79.244553501364592</v>
      </c>
      <c r="ER16">
        <v>-79.244553501364592</v>
      </c>
      <c r="ES16">
        <v>-79.244553501364592</v>
      </c>
      <c r="ET16">
        <v>-79.244553501364592</v>
      </c>
      <c r="EU16">
        <v>-79.244553501364592</v>
      </c>
      <c r="EV16">
        <v>-79.244553501364592</v>
      </c>
      <c r="EW16">
        <v>-79.244553501364592</v>
      </c>
      <c r="EX16">
        <v>-79.244553501364592</v>
      </c>
      <c r="EY16">
        <v>-79.244553501364592</v>
      </c>
      <c r="EZ16">
        <v>-79.244553501364592</v>
      </c>
      <c r="FA16">
        <v>-79.244553501364592</v>
      </c>
      <c r="FB16">
        <v>-79.244553501364592</v>
      </c>
      <c r="FC16">
        <v>-79.244553501364592</v>
      </c>
      <c r="FD16">
        <v>-79.244553501364592</v>
      </c>
      <c r="FE16">
        <v>-79.244553501364607</v>
      </c>
      <c r="FF16">
        <v>-79.244528478134967</v>
      </c>
      <c r="FG16">
        <v>-79.244103032185208</v>
      </c>
      <c r="FH16">
        <v>-79.238920039471736</v>
      </c>
      <c r="FI16">
        <v>-79.193676978937603</v>
      </c>
      <c r="FJ16">
        <v>-78.910695165146365</v>
      </c>
      <c r="FK16">
        <v>-77.64245866317394</v>
      </c>
      <c r="FL16">
        <v>-73.569808142638223</v>
      </c>
      <c r="FM16">
        <v>-64.198737482854085</v>
      </c>
      <c r="FN16">
        <v>-48.748453956834901</v>
      </c>
      <c r="FO16">
        <v>-30.496100631646271</v>
      </c>
      <c r="FP16">
        <v>-15.045817105628075</v>
      </c>
      <c r="FQ16">
        <v>-5.6747464458452068</v>
      </c>
      <c r="FR16">
        <v>-1.602095925310385</v>
      </c>
      <c r="FS16">
        <v>-0.33385942333838925</v>
      </c>
      <c r="FT16">
        <v>-5.0877609547295526E-2</v>
      </c>
      <c r="FU16">
        <v>-5.6345490132044445E-3</v>
      </c>
      <c r="FV16">
        <v>-4.5155629972779416E-4</v>
      </c>
      <c r="FW16">
        <v>-2.611034997438695E-5</v>
      </c>
      <c r="FX16">
        <v>-1.0871203353290824E-6</v>
      </c>
      <c r="FY16">
        <v>-3.2545261323943315E-8</v>
      </c>
      <c r="FZ16">
        <v>-6.9985346659025746E-10</v>
      </c>
      <c r="GA16">
        <v>-1.0802571067250631E-11</v>
      </c>
      <c r="GB16">
        <v>-1.1962686079568573E-13</v>
      </c>
      <c r="GC16">
        <v>-9.5007058794165282E-16</v>
      </c>
      <c r="GD16">
        <v>-5.4100017432972323E-18</v>
      </c>
      <c r="GE16">
        <v>-2.2083803428504552E-20</v>
      </c>
      <c r="GF16">
        <v>-6.4614279060878768E-23</v>
      </c>
      <c r="GG16">
        <v>-1.3549419441905481E-25</v>
      </c>
      <c r="GH16">
        <v>-2.0362043677252665E-28</v>
      </c>
      <c r="GI16">
        <v>-2.1928540713309351E-31</v>
      </c>
      <c r="GJ16">
        <v>-1.6922748125772791E-34</v>
      </c>
      <c r="GK16">
        <v>-9.358239867130588E-38</v>
      </c>
      <c r="GL16">
        <v>-3.708275019715382E-41</v>
      </c>
      <c r="GM16">
        <v>-1.0529280723354508E-44</v>
      </c>
      <c r="GN16">
        <v>-2.1422520042481707E-48</v>
      </c>
      <c r="GO16">
        <v>-3.1230913332730221E-52</v>
      </c>
      <c r="GP16">
        <v>-3.2624140095760008E-56</v>
      </c>
      <c r="GQ16">
        <v>-2.4419247645301112E-60</v>
      </c>
      <c r="GR16">
        <v>-1.3096238684432263E-64</v>
      </c>
      <c r="GS16">
        <v>0</v>
      </c>
    </row>
    <row r="17" spans="1:201">
      <c r="A17">
        <v>12</v>
      </c>
      <c r="B17">
        <f t="shared" si="3"/>
        <v>0.51341711903259202</v>
      </c>
      <c r="C17">
        <v>0.11825507553174733</v>
      </c>
      <c r="D17">
        <f t="shared" si="4"/>
        <v>0.11825507553174733</v>
      </c>
      <c r="F17">
        <v>0</v>
      </c>
      <c r="G17">
        <v>202202</v>
      </c>
      <c r="H17">
        <v>266</v>
      </c>
      <c r="I17">
        <v>11</v>
      </c>
      <c r="J17" s="9">
        <v>2791.57</v>
      </c>
      <c r="K17">
        <v>0.1699</v>
      </c>
      <c r="L17">
        <v>120</v>
      </c>
      <c r="M17">
        <f t="shared" si="5"/>
        <v>109</v>
      </c>
      <c r="O17">
        <v>4388.0178827581449</v>
      </c>
      <c r="P17">
        <v>-16.878561346910487</v>
      </c>
      <c r="Q17">
        <v>-62.365992154454077</v>
      </c>
      <c r="R17">
        <v>-79.244553501364564</v>
      </c>
      <c r="S17">
        <v>-173.23211724185381</v>
      </c>
      <c r="T17">
        <v>-698.45797127315632</v>
      </c>
      <c r="U17">
        <v>-871.69008851501007</v>
      </c>
      <c r="W17">
        <v>4203.3701780354559</v>
      </c>
      <c r="X17">
        <v>-12.150861400671801</v>
      </c>
      <c r="Y17">
        <v>-52.047874995063665</v>
      </c>
      <c r="Z17">
        <v>-73.569807055518936</v>
      </c>
      <c r="AA17">
        <v>-31.246178610521881</v>
      </c>
      <c r="AB17">
        <v>-134.91061022782912</v>
      </c>
      <c r="AC17">
        <v>-166.15678883835093</v>
      </c>
      <c r="AE17" t="b">
        <f>ABS(AE16-W16)&lt;0.0001</f>
        <v>1</v>
      </c>
      <c r="AF17" t="b">
        <f t="shared" ref="AF17" si="7">ABS(AF16-X16)&lt;0.0001</f>
        <v>1</v>
      </c>
      <c r="AG17" t="b">
        <f t="shared" ref="AG17" si="8">ABS(AG16-Y16)&lt;0.0001</f>
        <v>1</v>
      </c>
      <c r="AH17" t="b">
        <f t="shared" ref="AH17" si="9">ABS(AH16-Z16)&lt;0.0001</f>
        <v>1</v>
      </c>
      <c r="AI17" t="b">
        <f t="shared" ref="AI17" si="10">ABS(AI16-AA16)&lt;0.0001</f>
        <v>1</v>
      </c>
      <c r="AJ17" t="b">
        <f t="shared" ref="AJ17" si="11">ABS(AJ16-AB16)&lt;0.0001</f>
        <v>1</v>
      </c>
      <c r="AK17" t="b">
        <f t="shared" ref="AK17" si="12">ABS(AK16-AC16)&lt;0.0001</f>
        <v>1</v>
      </c>
      <c r="AO17">
        <v>0</v>
      </c>
      <c r="AP17">
        <v>-4.6307541995707767E-6</v>
      </c>
      <c r="AQ17">
        <v>-8.8059340014544289E-5</v>
      </c>
      <c r="AR17">
        <v>-1.1318245131991583E-3</v>
      </c>
      <c r="AS17">
        <v>-1.0562967665371946E-2</v>
      </c>
      <c r="AT17">
        <v>-7.2495749299610404E-2</v>
      </c>
      <c r="AU17">
        <v>-0.37000297859736098</v>
      </c>
      <c r="AV17">
        <v>-1.4253998482804038</v>
      </c>
      <c r="AW17">
        <v>-4.2299329834739936</v>
      </c>
      <c r="AX17">
        <v>-9.9333755174364011</v>
      </c>
      <c r="AY17">
        <v>-19.095317209850077</v>
      </c>
      <c r="AZ17">
        <v>-31.246178610521881</v>
      </c>
      <c r="BA17">
        <v>-45.303269562022138</v>
      </c>
      <c r="BB17">
        <v>-60.313062926774542</v>
      </c>
      <c r="BC17">
        <v>-75.770067531946466</v>
      </c>
      <c r="BD17">
        <v>-91.498285669866846</v>
      </c>
      <c r="BE17">
        <v>-107.45756176292704</v>
      </c>
      <c r="BF17">
        <v>-123.64375376204914</v>
      </c>
      <c r="BG17">
        <v>-140.05919399515994</v>
      </c>
      <c r="BH17">
        <v>-156.70705413365889</v>
      </c>
      <c r="BI17">
        <v>-173.59062042044306</v>
      </c>
      <c r="BJ17">
        <v>-190.71322987246421</v>
      </c>
      <c r="BK17">
        <v>-208.07826693677106</v>
      </c>
      <c r="BL17">
        <v>-225.6891639841821</v>
      </c>
      <c r="BM17">
        <v>-243.54940198228942</v>
      </c>
      <c r="BN17">
        <v>-261.66251118338658</v>
      </c>
      <c r="BO17">
        <v>-280.03207182225589</v>
      </c>
      <c r="BP17">
        <v>-298.66171482383737</v>
      </c>
      <c r="BQ17">
        <v>-317.55512252091603</v>
      </c>
      <c r="BR17">
        <v>-336.71602938197276</v>
      </c>
      <c r="BS17">
        <v>-356.14822274933698</v>
      </c>
      <c r="BT17">
        <v>-375.85554358779433</v>
      </c>
      <c r="BU17">
        <v>-395.84188724378936</v>
      </c>
      <c r="BV17">
        <v>-416.11120421538078</v>
      </c>
      <c r="BW17">
        <v>-436.6675009330948</v>
      </c>
      <c r="BX17">
        <v>-457.5148405518371</v>
      </c>
      <c r="BY17">
        <v>-478.65734375401485</v>
      </c>
      <c r="BZ17">
        <v>-500.09918956402993</v>
      </c>
      <c r="CA17">
        <v>-521.84461617430532</v>
      </c>
      <c r="CB17">
        <v>-543.89792178300434</v>
      </c>
      <c r="CC17">
        <v>-566.26346544361343</v>
      </c>
      <c r="CD17">
        <v>-588.94566792655041</v>
      </c>
      <c r="CE17">
        <v>-611.9490125929749</v>
      </c>
      <c r="CF17">
        <v>-635.27804628096851</v>
      </c>
      <c r="CG17">
        <v>-658.93738020426133</v>
      </c>
      <c r="CH17">
        <v>-682.93169086368437</v>
      </c>
      <c r="CI17">
        <v>-707.26572097152723</v>
      </c>
      <c r="CJ17">
        <v>-731.94428038898025</v>
      </c>
      <c r="CK17">
        <v>-756.97224707685234</v>
      </c>
      <c r="CL17">
        <v>-782.35456805974661</v>
      </c>
      <c r="CM17">
        <v>-808.09626040389048</v>
      </c>
      <c r="CN17">
        <v>-834.20241220880678</v>
      </c>
      <c r="CO17">
        <v>-860.67818361302784</v>
      </c>
      <c r="CP17">
        <v>-887.52880781404679</v>
      </c>
      <c r="CQ17">
        <v>-914.75959210271196</v>
      </c>
      <c r="CR17">
        <v>-942.37591891226441</v>
      </c>
      <c r="CS17">
        <v>-970.38324688222826</v>
      </c>
      <c r="CT17">
        <v>-998.78711193736717</v>
      </c>
      <c r="CU17">
        <v>-1027.5931283819111</v>
      </c>
      <c r="CV17">
        <v>-1056.806990009283</v>
      </c>
      <c r="CW17">
        <v>-1086.4344712275292</v>
      </c>
      <c r="CX17">
        <v>-1116.4814282006905</v>
      </c>
      <c r="CY17">
        <v>-1146.9538000063301</v>
      </c>
      <c r="CZ17">
        <v>-1177.8576098094511</v>
      </c>
      <c r="DA17">
        <v>-1209.1989660530339</v>
      </c>
      <c r="DB17">
        <v>-1240.9840636654328</v>
      </c>
      <c r="DC17">
        <v>-1273.2191852848605</v>
      </c>
      <c r="DD17">
        <v>-1305.9107025012167</v>
      </c>
      <c r="DE17">
        <v>-1339.0650771154942</v>
      </c>
      <c r="DF17">
        <v>-1372.6888624170194</v>
      </c>
      <c r="DG17">
        <v>-1406.7887044787715</v>
      </c>
      <c r="DH17">
        <v>-1441.3713434710478</v>
      </c>
      <c r="DI17">
        <v>-1476.4436149937233</v>
      </c>
      <c r="DJ17">
        <v>-1512.0124514273739</v>
      </c>
      <c r="DK17">
        <v>-1548.0848833035311</v>
      </c>
      <c r="DL17">
        <v>-1584.6680406943346</v>
      </c>
      <c r="DM17">
        <v>-1621.7691546218632</v>
      </c>
      <c r="DN17">
        <v>-1659.3955584874163</v>
      </c>
      <c r="DO17">
        <v>-1697.5546895210314</v>
      </c>
      <c r="DP17">
        <v>-1736.2540902515316</v>
      </c>
      <c r="DQ17">
        <v>-1775.5014099973737</v>
      </c>
      <c r="DR17">
        <v>-1815.3044063786183</v>
      </c>
      <c r="DS17">
        <v>-1855.6709468502929</v>
      </c>
      <c r="DT17">
        <v>-1896.6090102574799</v>
      </c>
      <c r="DU17">
        <v>-1938.1266884124068</v>
      </c>
      <c r="DV17">
        <v>-1980.2321876938772</v>
      </c>
      <c r="DW17">
        <v>-2022.9338306693408</v>
      </c>
      <c r="DX17">
        <v>-2066.2400577399312</v>
      </c>
      <c r="DY17">
        <v>-2110.1594288087981</v>
      </c>
      <c r="DZ17">
        <v>-2154.7006249730466</v>
      </c>
      <c r="EA17">
        <v>-2199.8724502396558</v>
      </c>
      <c r="EB17">
        <v>-2245.6838332656625</v>
      </c>
      <c r="EC17">
        <v>-2292.1438291230133</v>
      </c>
      <c r="ED17">
        <v>-2339.2616210883784</v>
      </c>
      <c r="EE17">
        <v>-2387.046522458319</v>
      </c>
      <c r="EF17">
        <v>-2435.507978390156</v>
      </c>
      <c r="EG17">
        <v>-2484.6555677688943</v>
      </c>
      <c r="EH17">
        <v>-2534.4990051005875</v>
      </c>
      <c r="EI17">
        <v>-2585.0481424325017</v>
      </c>
      <c r="EJ17">
        <v>-2636.3129713004723</v>
      </c>
      <c r="EK17">
        <v>-2688.3036247038326</v>
      </c>
      <c r="EL17">
        <v>-2741.0303791082961</v>
      </c>
      <c r="EM17">
        <v>-2794.5036564772022</v>
      </c>
      <c r="EN17">
        <v>-2848.7340263315232</v>
      </c>
      <c r="EO17">
        <v>-2903.7322078390321</v>
      </c>
      <c r="EP17">
        <v>-2959.509071933051</v>
      </c>
      <c r="EQ17">
        <v>-3016.0756434612003</v>
      </c>
      <c r="ER17">
        <v>-3073.4431033645701</v>
      </c>
      <c r="ES17">
        <v>-3131.6227908877381</v>
      </c>
      <c r="ET17">
        <v>-3190.6262058200891</v>
      </c>
      <c r="EU17">
        <v>-3250.4650107688558</v>
      </c>
      <c r="EV17">
        <v>-3311.1510334643567</v>
      </c>
      <c r="EW17">
        <v>-3372.696269097853</v>
      </c>
      <c r="EX17">
        <v>-3435.1128826925287</v>
      </c>
      <c r="EY17">
        <v>-3498.413211508016</v>
      </c>
      <c r="EZ17">
        <v>-3562.6097674789808</v>
      </c>
      <c r="FA17">
        <v>-3627.7152396882348</v>
      </c>
      <c r="FB17">
        <v>-3693.7424968748533</v>
      </c>
      <c r="FC17">
        <v>-3760.7045899778036</v>
      </c>
      <c r="FD17">
        <v>-3828.6147547156033</v>
      </c>
      <c r="FE17">
        <v>-3897.486414202484</v>
      </c>
      <c r="FF17">
        <v>-3967.3317162622698</v>
      </c>
      <c r="FG17">
        <v>-4038.1424583411635</v>
      </c>
      <c r="FH17">
        <v>-4109.6770858316231</v>
      </c>
      <c r="FI17">
        <v>-4179.8776813131662</v>
      </c>
      <c r="FJ17">
        <v>-4237.1420457378881</v>
      </c>
      <c r="FK17">
        <v>-4237.4691222679312</v>
      </c>
      <c r="FL17">
        <v>-4073.3420005228622</v>
      </c>
      <c r="FM17">
        <v>-3595.8663977584847</v>
      </c>
      <c r="FN17">
        <v>-2753.9027386844177</v>
      </c>
      <c r="FO17">
        <v>-1733.0722195563349</v>
      </c>
      <c r="FP17">
        <v>-858.4975497741857</v>
      </c>
      <c r="FQ17">
        <v>-324.67476237096093</v>
      </c>
      <c r="FR17">
        <v>-91.830777484658825</v>
      </c>
      <c r="FS17">
        <v>-19.160563962763927</v>
      </c>
      <c r="FT17">
        <v>-2.922451496836644</v>
      </c>
      <c r="FU17">
        <v>-0.32384820054106367</v>
      </c>
      <c r="FV17">
        <v>-2.5964366997321579E-2</v>
      </c>
      <c r="FW17">
        <v>-1.5017855659669522E-3</v>
      </c>
      <c r="FX17">
        <v>-6.2540952397358048E-5</v>
      </c>
      <c r="FY17">
        <v>-1.8725772291615421E-6</v>
      </c>
      <c r="FZ17">
        <v>-4.0272209256007266E-8</v>
      </c>
      <c r="GA17">
        <v>-6.2166803972764741E-10</v>
      </c>
      <c r="GB17">
        <v>-6.8846796321016104E-12</v>
      </c>
      <c r="GC17">
        <v>-5.4679909764504564E-14</v>
      </c>
      <c r="GD17">
        <v>-3.1137332198929772E-16</v>
      </c>
      <c r="GE17">
        <v>-1.2710613491580974E-18</v>
      </c>
      <c r="GF17">
        <v>-3.719009879683145E-21</v>
      </c>
      <c r="GG17">
        <v>-7.7987311371663835E-24</v>
      </c>
      <c r="GH17">
        <v>-1.1720005080097116E-26</v>
      </c>
      <c r="GI17">
        <v>-1.2621717061186111E-29</v>
      </c>
      <c r="GJ17">
        <v>-9.7404994988226266E-33</v>
      </c>
      <c r="GK17">
        <v>-5.3864877608239863E-36</v>
      </c>
      <c r="GL17">
        <v>-2.134441598301975E-39</v>
      </c>
      <c r="GM17">
        <v>-6.0605444994651364E-43</v>
      </c>
      <c r="GN17">
        <v>-1.2330591967318071E-46</v>
      </c>
      <c r="GO17">
        <v>-1.797621946325362E-50</v>
      </c>
      <c r="GP17">
        <v>-1.8778157187980227E-54</v>
      </c>
      <c r="GQ17">
        <v>-1.4055501112579547E-58</v>
      </c>
      <c r="GR17">
        <v>-7.5380850872413212E-63</v>
      </c>
      <c r="GS17">
        <v>0</v>
      </c>
    </row>
    <row r="18" spans="1:201">
      <c r="A18">
        <v>13</v>
      </c>
      <c r="B18">
        <f t="shared" si="3"/>
        <v>0.22313016014842982</v>
      </c>
      <c r="C18">
        <v>5.1393443972966607E-2</v>
      </c>
      <c r="D18">
        <f t="shared" si="4"/>
        <v>5.1393443972966607E-2</v>
      </c>
      <c r="F18">
        <v>0</v>
      </c>
      <c r="G18">
        <v>202203</v>
      </c>
      <c r="H18">
        <v>267</v>
      </c>
      <c r="I18">
        <v>12</v>
      </c>
      <c r="J18" s="9">
        <v>2630.69</v>
      </c>
      <c r="K18">
        <v>0.1699</v>
      </c>
      <c r="L18">
        <v>120</v>
      </c>
      <c r="M18">
        <f t="shared" si="5"/>
        <v>108</v>
      </c>
      <c r="O18">
        <v>4370.9003491134981</v>
      </c>
      <c r="P18">
        <v>-17.117533644647168</v>
      </c>
      <c r="Q18">
        <v>-62.127019856717396</v>
      </c>
      <c r="R18">
        <v>-79.244553501364564</v>
      </c>
      <c r="S18">
        <v>-190.34965088650097</v>
      </c>
      <c r="T18">
        <v>-760.58499112987374</v>
      </c>
      <c r="U18">
        <v>-950.93464201637471</v>
      </c>
      <c r="W18">
        <v>4423.73143340565</v>
      </c>
      <c r="X18">
        <v>-14.05709095150026</v>
      </c>
      <c r="Y18">
        <v>-59.512716104018665</v>
      </c>
      <c r="Z18">
        <v>-77.642457576054071</v>
      </c>
      <c r="AA18">
        <v>-45.303269562022138</v>
      </c>
      <c r="AB18">
        <v>-194.42332633184779</v>
      </c>
      <c r="AC18">
        <v>-239.72659589386993</v>
      </c>
      <c r="AO18">
        <v>0</v>
      </c>
      <c r="AP18">
        <v>-2.039247543948976E-5</v>
      </c>
      <c r="AQ18">
        <v>-3.874330690170286E-4</v>
      </c>
      <c r="AR18">
        <v>-4.9771297887021082E-3</v>
      </c>
      <c r="AS18">
        <v>-4.6422509063494551E-2</v>
      </c>
      <c r="AT18">
        <v>-0.31834806364734153</v>
      </c>
      <c r="AU18">
        <v>-1.6229356725397819</v>
      </c>
      <c r="AV18">
        <v>-6.2422841615820648</v>
      </c>
      <c r="AW18">
        <v>-18.48356704489726</v>
      </c>
      <c r="AX18">
        <v>-43.276224055462507</v>
      </c>
      <c r="AY18">
        <v>-82.862735232765431</v>
      </c>
      <c r="AZ18">
        <v>-134.91061022782912</v>
      </c>
      <c r="BA18">
        <v>-194.42332633184779</v>
      </c>
      <c r="BB18">
        <v>-257.05599054314951</v>
      </c>
      <c r="BC18">
        <v>-320.5096800160037</v>
      </c>
      <c r="BD18">
        <v>-383.9751377699007</v>
      </c>
      <c r="BE18">
        <v>-447.25478062919177</v>
      </c>
      <c r="BF18">
        <v>-510.31269057513458</v>
      </c>
      <c r="BG18">
        <v>-573.14177773303834</v>
      </c>
      <c r="BH18">
        <v>-635.73847000878368</v>
      </c>
      <c r="BI18">
        <v>-698.09945719081895</v>
      </c>
      <c r="BJ18">
        <v>-760.22140123946247</v>
      </c>
      <c r="BK18">
        <v>-822.10091767650954</v>
      </c>
      <c r="BL18">
        <v>-883.73457413046287</v>
      </c>
      <c r="BM18">
        <v>-945.11888963372007</v>
      </c>
      <c r="BN18">
        <v>-1006.2503339339876</v>
      </c>
      <c r="BO18">
        <v>-1067.1253267964823</v>
      </c>
      <c r="BP18">
        <v>-1127.7402372962658</v>
      </c>
      <c r="BQ18">
        <v>-1188.0913831005519</v>
      </c>
      <c r="BR18">
        <v>-1248.1750297408594</v>
      </c>
      <c r="BS18">
        <v>-1307.9873898748597</v>
      </c>
      <c r="BT18">
        <v>-1367.5246225377671</v>
      </c>
      <c r="BU18">
        <v>-1426.7828323831366</v>
      </c>
      <c r="BV18">
        <v>-1485.7580689129099</v>
      </c>
      <c r="BW18">
        <v>-1544.446325696561</v>
      </c>
      <c r="BX18">
        <v>-1602.8435395791832</v>
      </c>
      <c r="BY18">
        <v>-1660.9455898783699</v>
      </c>
      <c r="BZ18">
        <v>-1718.7482975697187</v>
      </c>
      <c r="CA18">
        <v>-1776.2474244608086</v>
      </c>
      <c r="CB18">
        <v>-1833.438672353474</v>
      </c>
      <c r="CC18">
        <v>-1890.3176821942295</v>
      </c>
      <c r="CD18">
        <v>-1946.8800332126573</v>
      </c>
      <c r="CE18">
        <v>-2003.1212420475963</v>
      </c>
      <c r="CF18">
        <v>-2059.0367618609675</v>
      </c>
      <c r="CG18">
        <v>-2114.6219814390397</v>
      </c>
      <c r="CH18">
        <v>-2169.8722242809813</v>
      </c>
      <c r="CI18">
        <v>-2224.7827476745024</v>
      </c>
      <c r="CJ18">
        <v>-2279.3487417584142</v>
      </c>
      <c r="CK18">
        <v>-2333.5653285719063</v>
      </c>
      <c r="CL18">
        <v>-2387.4275610903783</v>
      </c>
      <c r="CM18">
        <v>-2440.930422247598</v>
      </c>
      <c r="CN18">
        <v>-2494.0688239440465</v>
      </c>
      <c r="CO18">
        <v>-2546.8376060411897</v>
      </c>
      <c r="CP18">
        <v>-2599.2315353415352</v>
      </c>
      <c r="CQ18">
        <v>-2651.2453045542347</v>
      </c>
      <c r="CR18">
        <v>-2702.8735312460476</v>
      </c>
      <c r="CS18">
        <v>-2754.1107567774475</v>
      </c>
      <c r="CT18">
        <v>-2804.9514452236726</v>
      </c>
      <c r="CU18">
        <v>-2855.3899822804938</v>
      </c>
      <c r="CV18">
        <v>-2905.4206741544854</v>
      </c>
      <c r="CW18">
        <v>-2955.0377464376038</v>
      </c>
      <c r="CX18">
        <v>-3004.2353429658078</v>
      </c>
      <c r="CY18">
        <v>-3053.0075246615329</v>
      </c>
      <c r="CZ18">
        <v>-3101.3482683597767</v>
      </c>
      <c r="DA18">
        <v>-3149.2514656175586</v>
      </c>
      <c r="DB18">
        <v>-3196.7109215065252</v>
      </c>
      <c r="DC18">
        <v>-3243.7203533884613</v>
      </c>
      <c r="DD18">
        <v>-3290.2733896734699</v>
      </c>
      <c r="DE18">
        <v>-3336.3635685605568</v>
      </c>
      <c r="DF18">
        <v>-3381.9843367603976</v>
      </c>
      <c r="DG18">
        <v>-3427.1290482000081</v>
      </c>
      <c r="DH18">
        <v>-3471.7909627090958</v>
      </c>
      <c r="DI18">
        <v>-3515.9632446877858</v>
      </c>
      <c r="DJ18">
        <v>-3559.6389617554996</v>
      </c>
      <c r="DK18">
        <v>-3602.8110833807063</v>
      </c>
      <c r="DL18">
        <v>-3645.4724794912681</v>
      </c>
      <c r="DM18">
        <v>-3687.6159190651028</v>
      </c>
      <c r="DN18">
        <v>-3729.234068700915</v>
      </c>
      <c r="DO18">
        <v>-3770.3194911686642</v>
      </c>
      <c r="DP18">
        <v>-3810.8646439395288</v>
      </c>
      <c r="DQ18">
        <v>-3850.8618776950507</v>
      </c>
      <c r="DR18">
        <v>-3890.3034348151709</v>
      </c>
      <c r="DS18">
        <v>-3929.18144784486</v>
      </c>
      <c r="DT18">
        <v>-3967.4879379390381</v>
      </c>
      <c r="DU18">
        <v>-4005.2148132854763</v>
      </c>
      <c r="DV18">
        <v>-4042.3538675053701</v>
      </c>
      <c r="DW18">
        <v>-4078.896778031271</v>
      </c>
      <c r="DX18">
        <v>-4114.835104462044</v>
      </c>
      <c r="DY18">
        <v>-4150.1602868945438</v>
      </c>
      <c r="DZ18">
        <v>-4184.8636442316592</v>
      </c>
      <c r="EA18">
        <v>-4218.9363724664136</v>
      </c>
      <c r="EB18">
        <v>-4252.3695429417721</v>
      </c>
      <c r="EC18">
        <v>-4285.1541005857862</v>
      </c>
      <c r="ED18">
        <v>-4317.2808621217864</v>
      </c>
      <c r="EE18">
        <v>-4348.7405142532089</v>
      </c>
      <c r="EF18">
        <v>-4379.5236118227376</v>
      </c>
      <c r="EG18">
        <v>-4409.6205759453633</v>
      </c>
      <c r="EH18">
        <v>-4439.0216921150359</v>
      </c>
      <c r="EI18">
        <v>-4467.7171082844843</v>
      </c>
      <c r="EJ18">
        <v>-4495.6968329178781</v>
      </c>
      <c r="EK18">
        <v>-4522.9507330158822</v>
      </c>
      <c r="EL18">
        <v>-4549.4685321127836</v>
      </c>
      <c r="EM18">
        <v>-4575.2398082452419</v>
      </c>
      <c r="EN18">
        <v>-4600.2539918922857</v>
      </c>
      <c r="EO18">
        <v>-4624.5003638861417</v>
      </c>
      <c r="EP18">
        <v>-4647.9680532934872</v>
      </c>
      <c r="EQ18">
        <v>-4670.6460352667027</v>
      </c>
      <c r="ER18">
        <v>-4692.5231288646974</v>
      </c>
      <c r="ES18">
        <v>-4713.5879948428956</v>
      </c>
      <c r="ET18">
        <v>-4733.8291334119085</v>
      </c>
      <c r="EU18">
        <v>-4753.2348819645058</v>
      </c>
      <c r="EV18">
        <v>-4771.7934127703711</v>
      </c>
      <c r="EW18">
        <v>-4789.4927306382378</v>
      </c>
      <c r="EX18">
        <v>-4806.3206705449275</v>
      </c>
      <c r="EY18">
        <v>-4822.2648952308055</v>
      </c>
      <c r="EZ18">
        <v>-4837.3128927612051</v>
      </c>
      <c r="FA18">
        <v>-4851.4519740533133</v>
      </c>
      <c r="FB18">
        <v>-4864.6692703680619</v>
      </c>
      <c r="FC18">
        <v>-4876.9517307664746</v>
      </c>
      <c r="FD18">
        <v>-4888.2861195300402</v>
      </c>
      <c r="FE18">
        <v>-4898.659013544524</v>
      </c>
      <c r="FF18">
        <v>-4908.0552371753147</v>
      </c>
      <c r="FG18">
        <v>-4916.4375446146369</v>
      </c>
      <c r="FH18">
        <v>-4923.5198780380315</v>
      </c>
      <c r="FI18">
        <v>-4927.0837922713363</v>
      </c>
      <c r="FJ18">
        <v>-4914.7723053568261</v>
      </c>
      <c r="FK18">
        <v>-4839.8993072533049</v>
      </c>
      <c r="FL18">
        <v>-4588.8781746767963</v>
      </c>
      <c r="FM18">
        <v>-4006.0240357500147</v>
      </c>
      <c r="FN18">
        <v>-3042.7021256586531</v>
      </c>
      <c r="FO18">
        <v>-1903.746346395712</v>
      </c>
      <c r="FP18">
        <v>-939.33281016122623</v>
      </c>
      <c r="FQ18">
        <v>-354.30186483628228</v>
      </c>
      <c r="FR18">
        <v>-100.02988318367916</v>
      </c>
      <c r="FS18">
        <v>-20.845575892259948</v>
      </c>
      <c r="FT18">
        <v>-3.1767483128001377</v>
      </c>
      <c r="FU18">
        <v>-0.35181889401746286</v>
      </c>
      <c r="FV18">
        <v>-2.8195158243671695E-2</v>
      </c>
      <c r="FW18">
        <v>-1.63033605458654E-3</v>
      </c>
      <c r="FX18">
        <v>-6.7880231804201845E-5</v>
      </c>
      <c r="FY18">
        <v>-2.0321433530920573E-6</v>
      </c>
      <c r="FZ18">
        <v>-4.3699283581401973E-8</v>
      </c>
      <c r="GA18">
        <v>-6.7451990597903583E-10</v>
      </c>
      <c r="GB18">
        <v>-7.4695881606440107E-12</v>
      </c>
      <c r="GC18">
        <v>-5.9323128638209574E-14</v>
      </c>
      <c r="GD18">
        <v>-3.37804738653036E-16</v>
      </c>
      <c r="GE18">
        <v>-1.3789303122856451E-18</v>
      </c>
      <c r="GF18">
        <v>-4.0345679095888494E-21</v>
      </c>
      <c r="GG18">
        <v>-8.4603683532304841E-24</v>
      </c>
      <c r="GH18">
        <v>-1.2714227877880541E-26</v>
      </c>
      <c r="GI18">
        <v>-1.3692362473687263E-29</v>
      </c>
      <c r="GJ18">
        <v>-1.056670463261501E-32</v>
      </c>
      <c r="GK18">
        <v>-5.8433629864523367E-36</v>
      </c>
      <c r="GL18">
        <v>-2.3154778939336864E-39</v>
      </c>
      <c r="GM18">
        <v>-6.5745709429182081E-43</v>
      </c>
      <c r="GN18">
        <v>-1.3376400849486826E-46</v>
      </c>
      <c r="GO18">
        <v>-1.9500843909444629E-50</v>
      </c>
      <c r="GP18">
        <v>-2.0370786506378836E-54</v>
      </c>
      <c r="GQ18">
        <v>-1.5247582965546335E-58</v>
      </c>
      <c r="GR18">
        <v>-8.1774013340791289E-63</v>
      </c>
      <c r="GS18">
        <v>0</v>
      </c>
    </row>
    <row r="19" spans="1:201">
      <c r="A19">
        <v>14</v>
      </c>
      <c r="B19">
        <f t="shared" si="3"/>
        <v>6.9483451222801543E-2</v>
      </c>
      <c r="C19">
        <v>1.6004084141256054E-2</v>
      </c>
      <c r="D19">
        <f t="shared" si="4"/>
        <v>1.6004084141256054E-2</v>
      </c>
      <c r="F19">
        <v>0</v>
      </c>
      <c r="G19">
        <v>202204</v>
      </c>
      <c r="H19">
        <v>268</v>
      </c>
      <c r="I19">
        <v>13</v>
      </c>
      <c r="J19" s="9">
        <v>2469.81</v>
      </c>
      <c r="K19">
        <v>0.1699</v>
      </c>
      <c r="L19">
        <v>120</v>
      </c>
      <c r="M19">
        <f t="shared" si="5"/>
        <v>107</v>
      </c>
      <c r="O19">
        <v>4353.5404597216657</v>
      </c>
      <c r="P19">
        <v>-17.359889391832624</v>
      </c>
      <c r="Q19">
        <v>-61.88466410953194</v>
      </c>
      <c r="R19">
        <v>-79.244553501364564</v>
      </c>
      <c r="S19">
        <v>-207.70954027833358</v>
      </c>
      <c r="T19">
        <v>-822.46965523940571</v>
      </c>
      <c r="U19">
        <v>-1030.1791955177393</v>
      </c>
      <c r="W19">
        <v>4481.7202688302023</v>
      </c>
      <c r="X19">
        <v>-15.009793364752406</v>
      </c>
      <c r="Y19">
        <v>-62.632664211301666</v>
      </c>
      <c r="Z19">
        <v>-78.910694078026182</v>
      </c>
      <c r="AA19">
        <v>-60.313062926774542</v>
      </c>
      <c r="AB19">
        <v>-257.05599054314951</v>
      </c>
      <c r="AC19">
        <v>-317.36905346992398</v>
      </c>
      <c r="AO19">
        <v>0</v>
      </c>
      <c r="AP19">
        <v>-2.5023229639060538E-5</v>
      </c>
      <c r="AQ19">
        <v>-4.7549240903157287E-4</v>
      </c>
      <c r="AR19">
        <v>-6.1089543019012659E-3</v>
      </c>
      <c r="AS19">
        <v>-5.6985476728866502E-2</v>
      </c>
      <c r="AT19">
        <v>-0.39084381294695197</v>
      </c>
      <c r="AU19">
        <v>-1.9929386511371427</v>
      </c>
      <c r="AV19">
        <v>-7.6676840098624686</v>
      </c>
      <c r="AW19">
        <v>-22.71350002837125</v>
      </c>
      <c r="AX19">
        <v>-53.209599572898902</v>
      </c>
      <c r="AY19">
        <v>-101.95805244261551</v>
      </c>
      <c r="AZ19">
        <v>-166.15678883835093</v>
      </c>
      <c r="BA19">
        <v>-239.72659589386993</v>
      </c>
      <c r="BB19">
        <v>-317.36905346992398</v>
      </c>
      <c r="BC19">
        <v>-396.27974754795019</v>
      </c>
      <c r="BD19">
        <v>-475.47342343976749</v>
      </c>
      <c r="BE19">
        <v>-554.7123423921189</v>
      </c>
      <c r="BF19">
        <v>-633.95644433718383</v>
      </c>
      <c r="BG19">
        <v>-713.20097172819828</v>
      </c>
      <c r="BH19">
        <v>-792.44552414244265</v>
      </c>
      <c r="BI19">
        <v>-871.6900776112617</v>
      </c>
      <c r="BJ19">
        <v>-950.93463111192648</v>
      </c>
      <c r="BK19">
        <v>-1030.1791846132808</v>
      </c>
      <c r="BL19">
        <v>-1109.4237381146447</v>
      </c>
      <c r="BM19">
        <v>-1188.6682916160094</v>
      </c>
      <c r="BN19">
        <v>-1267.9128451173733</v>
      </c>
      <c r="BO19">
        <v>-1347.1573986187384</v>
      </c>
      <c r="BP19">
        <v>-1426.4019521201033</v>
      </c>
      <c r="BQ19">
        <v>-1505.6465056214679</v>
      </c>
      <c r="BR19">
        <v>-1584.8910591228323</v>
      </c>
      <c r="BS19">
        <v>-1664.1356126241965</v>
      </c>
      <c r="BT19">
        <v>-1743.3801661255616</v>
      </c>
      <c r="BU19">
        <v>-1822.6247196269264</v>
      </c>
      <c r="BV19">
        <v>-1901.8692731282908</v>
      </c>
      <c r="BW19">
        <v>-1981.1138266296557</v>
      </c>
      <c r="BX19">
        <v>-2060.3583801310206</v>
      </c>
      <c r="BY19">
        <v>-2139.602933632385</v>
      </c>
      <c r="BZ19">
        <v>-2218.8474871337498</v>
      </c>
      <c r="CA19">
        <v>-2298.0920406351142</v>
      </c>
      <c r="CB19">
        <v>-2377.3365941364796</v>
      </c>
      <c r="CC19">
        <v>-2456.5811476378426</v>
      </c>
      <c r="CD19">
        <v>-2535.8257011392075</v>
      </c>
      <c r="CE19">
        <v>-2615.0702546405719</v>
      </c>
      <c r="CF19">
        <v>-2694.3148081419367</v>
      </c>
      <c r="CG19">
        <v>-2773.5593616433016</v>
      </c>
      <c r="CH19">
        <v>-2852.803915144666</v>
      </c>
      <c r="CI19">
        <v>-2932.0484686460309</v>
      </c>
      <c r="CJ19">
        <v>-3011.2930221473953</v>
      </c>
      <c r="CK19">
        <v>-3090.5375756487597</v>
      </c>
      <c r="CL19">
        <v>-3169.782129150125</v>
      </c>
      <c r="CM19">
        <v>-3249.0266826514894</v>
      </c>
      <c r="CN19">
        <v>-3328.2712361528534</v>
      </c>
      <c r="CO19">
        <v>-3407.5157896542182</v>
      </c>
      <c r="CP19">
        <v>-3486.7603431555826</v>
      </c>
      <c r="CQ19">
        <v>-3566.0048966569479</v>
      </c>
      <c r="CR19">
        <v>-3645.2494501583124</v>
      </c>
      <c r="CS19">
        <v>-3724.4940036596777</v>
      </c>
      <c r="CT19">
        <v>-3803.7385571610407</v>
      </c>
      <c r="CU19">
        <v>-3882.9831106624051</v>
      </c>
      <c r="CV19">
        <v>-3962.2276641637695</v>
      </c>
      <c r="CW19">
        <v>-4041.4722176651344</v>
      </c>
      <c r="CX19">
        <v>-4120.7167711664979</v>
      </c>
      <c r="CY19">
        <v>-4199.9613246678618</v>
      </c>
      <c r="CZ19">
        <v>-4279.2058781692267</v>
      </c>
      <c r="DA19">
        <v>-4358.4504316705916</v>
      </c>
      <c r="DB19">
        <v>-4437.6949851719564</v>
      </c>
      <c r="DC19">
        <v>-4516.9395386733204</v>
      </c>
      <c r="DD19">
        <v>-4596.1840921746862</v>
      </c>
      <c r="DE19">
        <v>-4675.428645676051</v>
      </c>
      <c r="DF19">
        <v>-4754.6731991774159</v>
      </c>
      <c r="DG19">
        <v>-4833.9177526787798</v>
      </c>
      <c r="DH19">
        <v>-4913.1623061801438</v>
      </c>
      <c r="DI19">
        <v>-4992.4068596815077</v>
      </c>
      <c r="DJ19">
        <v>-5071.6514131828735</v>
      </c>
      <c r="DK19">
        <v>-5150.8959666842366</v>
      </c>
      <c r="DL19">
        <v>-5230.1405201856023</v>
      </c>
      <c r="DM19">
        <v>-5309.3850736869672</v>
      </c>
      <c r="DN19">
        <v>-5388.6296271883321</v>
      </c>
      <c r="DO19">
        <v>-5467.8741806896951</v>
      </c>
      <c r="DP19">
        <v>-5547.118734191059</v>
      </c>
      <c r="DQ19">
        <v>-5626.3632876924257</v>
      </c>
      <c r="DR19">
        <v>-5705.6078411937915</v>
      </c>
      <c r="DS19">
        <v>-5784.8523946951555</v>
      </c>
      <c r="DT19">
        <v>-5864.0969481965212</v>
      </c>
      <c r="DU19">
        <v>-5943.3415016978852</v>
      </c>
      <c r="DV19">
        <v>-6022.58605519925</v>
      </c>
      <c r="DW19">
        <v>-6101.8306087006131</v>
      </c>
      <c r="DX19">
        <v>-6181.0751622019789</v>
      </c>
      <c r="DY19">
        <v>-6260.3197157033419</v>
      </c>
      <c r="DZ19">
        <v>-6339.5642692047059</v>
      </c>
      <c r="EA19">
        <v>-6418.8088227060707</v>
      </c>
      <c r="EB19">
        <v>-6498.0533762074356</v>
      </c>
      <c r="EC19">
        <v>-6577.2979297088004</v>
      </c>
      <c r="ED19">
        <v>-6656.5424832101635</v>
      </c>
      <c r="EE19">
        <v>-6735.7870367115293</v>
      </c>
      <c r="EF19">
        <v>-6815.031590212895</v>
      </c>
      <c r="EG19">
        <v>-6894.2761437142572</v>
      </c>
      <c r="EH19">
        <v>-6973.5206972156229</v>
      </c>
      <c r="EI19">
        <v>-7052.765250716986</v>
      </c>
      <c r="EJ19">
        <v>-7132.0098042183517</v>
      </c>
      <c r="EK19">
        <v>-7211.2543577197157</v>
      </c>
      <c r="EL19">
        <v>-7290.4989112210806</v>
      </c>
      <c r="EM19">
        <v>-7369.7434647224454</v>
      </c>
      <c r="EN19">
        <v>-7448.9880182238103</v>
      </c>
      <c r="EO19">
        <v>-7528.2325717251751</v>
      </c>
      <c r="EP19">
        <v>-7607.4771252265373</v>
      </c>
      <c r="EQ19">
        <v>-7686.7216787279021</v>
      </c>
      <c r="ER19">
        <v>-7765.9662322292679</v>
      </c>
      <c r="ES19">
        <v>-7845.2107857306319</v>
      </c>
      <c r="ET19">
        <v>-7924.4553392319967</v>
      </c>
      <c r="EU19">
        <v>-8003.6998927333607</v>
      </c>
      <c r="EV19">
        <v>-8082.9444462347265</v>
      </c>
      <c r="EW19">
        <v>-8162.1889997360913</v>
      </c>
      <c r="EX19">
        <v>-8241.4335532374571</v>
      </c>
      <c r="EY19">
        <v>-8320.6781067388183</v>
      </c>
      <c r="EZ19">
        <v>-8399.9226602401868</v>
      </c>
      <c r="FA19">
        <v>-8479.1672137415517</v>
      </c>
      <c r="FB19">
        <v>-8558.4117672429129</v>
      </c>
      <c r="FC19">
        <v>-8637.6563207442796</v>
      </c>
      <c r="FD19">
        <v>-8716.9008742456481</v>
      </c>
      <c r="FE19">
        <v>-8796.1454277470129</v>
      </c>
      <c r="FF19">
        <v>-8875.3869534375899</v>
      </c>
      <c r="FG19">
        <v>-8954.580002955805</v>
      </c>
      <c r="FH19">
        <v>-9033.196963869661</v>
      </c>
      <c r="FI19">
        <v>-9106.9614735845043</v>
      </c>
      <c r="FJ19">
        <v>-9151.914351094716</v>
      </c>
      <c r="FK19">
        <v>-9077.368429521237</v>
      </c>
      <c r="FL19">
        <v>-8662.2201751996618</v>
      </c>
      <c r="FM19">
        <v>-7601.8904335085008</v>
      </c>
      <c r="FN19">
        <v>-5796.6048643430722</v>
      </c>
      <c r="FO19">
        <v>-3636.8185659520477</v>
      </c>
      <c r="FP19">
        <v>-1797.8303599354122</v>
      </c>
      <c r="FQ19">
        <v>-678.97662720724338</v>
      </c>
      <c r="FR19">
        <v>-191.86066066833803</v>
      </c>
      <c r="FS19">
        <v>-40.006139855023882</v>
      </c>
      <c r="FT19">
        <v>-6.099199809636783</v>
      </c>
      <c r="FU19">
        <v>-0.67566709455852669</v>
      </c>
      <c r="FV19">
        <v>-5.4159525240993281E-2</v>
      </c>
      <c r="FW19">
        <v>-3.132121620553493E-3</v>
      </c>
      <c r="FX19">
        <v>-1.3042118420155991E-4</v>
      </c>
      <c r="FY19">
        <v>-3.9047205822535995E-6</v>
      </c>
      <c r="FZ19">
        <v>-8.3971492837409253E-8</v>
      </c>
      <c r="GA19">
        <v>-1.2961879457066834E-9</v>
      </c>
      <c r="GB19">
        <v>-1.4354267792745624E-11</v>
      </c>
      <c r="GC19">
        <v>-1.1400303840271416E-13</v>
      </c>
      <c r="GD19">
        <v>-6.4917806064233382E-16</v>
      </c>
      <c r="GE19">
        <v>-2.6499916614437431E-18</v>
      </c>
      <c r="GF19">
        <v>-7.753577789271996E-21</v>
      </c>
      <c r="GG19">
        <v>-1.6259099490396872E-23</v>
      </c>
      <c r="GH19">
        <v>-2.4434232957977664E-26</v>
      </c>
      <c r="GI19">
        <v>-2.6314079534873376E-29</v>
      </c>
      <c r="GJ19">
        <v>-2.0307204131437641E-32</v>
      </c>
      <c r="GK19">
        <v>-1.1229850747276326E-35</v>
      </c>
      <c r="GL19">
        <v>-4.4499194922356624E-39</v>
      </c>
      <c r="GM19">
        <v>-1.2635115442383346E-42</v>
      </c>
      <c r="GN19">
        <v>-2.5706992816804898E-46</v>
      </c>
      <c r="GO19">
        <v>-3.7477063372698258E-50</v>
      </c>
      <c r="GP19">
        <v>-3.9148943694359066E-54</v>
      </c>
      <c r="GQ19">
        <v>-2.930308407812589E-58</v>
      </c>
      <c r="GR19">
        <v>-1.5715486421320454E-62</v>
      </c>
      <c r="GS19">
        <v>0</v>
      </c>
    </row>
    <row r="20" spans="1:201">
      <c r="A20">
        <v>15</v>
      </c>
      <c r="B20">
        <f t="shared" si="3"/>
        <v>1.5503853599009314E-2</v>
      </c>
      <c r="C20">
        <v>3.5709938574674076E-3</v>
      </c>
      <c r="D20">
        <f t="shared" si="4"/>
        <v>3.5709938574674076E-3</v>
      </c>
      <c r="F20">
        <v>0</v>
      </c>
      <c r="G20">
        <v>202205</v>
      </c>
      <c r="H20">
        <v>269</v>
      </c>
      <c r="I20">
        <v>14</v>
      </c>
      <c r="J20" s="9">
        <v>2308.9299999999998</v>
      </c>
      <c r="K20">
        <v>0.1699</v>
      </c>
      <c r="L20">
        <v>120</v>
      </c>
      <c r="M20">
        <f t="shared" si="5"/>
        <v>106</v>
      </c>
      <c r="O20">
        <v>4335.9347832291933</v>
      </c>
      <c r="P20">
        <v>-17.605676492471986</v>
      </c>
      <c r="Q20">
        <v>-61.638877008892578</v>
      </c>
      <c r="R20">
        <v>-79.244553501364564</v>
      </c>
      <c r="S20">
        <v>-225.31521677080556</v>
      </c>
      <c r="T20">
        <v>-884.10853224829827</v>
      </c>
      <c r="U20">
        <v>-1109.423749019104</v>
      </c>
      <c r="W20">
        <v>4482.5514599574044</v>
      </c>
      <c r="X20">
        <v>-15.4570046051719</v>
      </c>
      <c r="Y20">
        <v>-63.453689472854265</v>
      </c>
      <c r="Z20">
        <v>-79.193675891817293</v>
      </c>
      <c r="AA20">
        <v>-75.770067531946466</v>
      </c>
      <c r="AB20">
        <v>-320.5096800160037</v>
      </c>
      <c r="AC20">
        <v>-396.27974754795019</v>
      </c>
      <c r="AE20" cm="1">
        <f t="array" ref="AE20:AK20">_xll.WDS.Util.FlipSumProduct($D$6:D20,$O$6:U20)</f>
        <v>4482.5514599574035</v>
      </c>
      <c r="AF20">
        <v>-15.4570046051719</v>
      </c>
      <c r="AG20">
        <v>-63.453689472854265</v>
      </c>
      <c r="AH20">
        <v>-79.193675891817307</v>
      </c>
      <c r="AI20">
        <v>-75.770067531946438</v>
      </c>
      <c r="AJ20">
        <v>-320.50968001600376</v>
      </c>
      <c r="AK20">
        <v>-396.27974754795019</v>
      </c>
    </row>
    <row r="21" spans="1:201">
      <c r="A21">
        <v>16</v>
      </c>
      <c r="B21">
        <f t="shared" si="3"/>
        <v>2.4787521766663585E-3</v>
      </c>
      <c r="C21">
        <v>5.7092959118403605E-4</v>
      </c>
      <c r="D21">
        <f t="shared" si="4"/>
        <v>5.7092959118403605E-4</v>
      </c>
      <c r="F21">
        <v>0</v>
      </c>
      <c r="G21">
        <v>202206</v>
      </c>
      <c r="H21">
        <v>270</v>
      </c>
      <c r="I21">
        <v>15</v>
      </c>
      <c r="J21" s="9">
        <v>2148.0500000000002</v>
      </c>
      <c r="K21">
        <v>0.1699</v>
      </c>
      <c r="L21">
        <v>120</v>
      </c>
      <c r="M21">
        <f t="shared" si="5"/>
        <v>105</v>
      </c>
      <c r="O21">
        <v>4318.0798397003819</v>
      </c>
      <c r="P21">
        <v>-17.854943528811241</v>
      </c>
      <c r="Q21">
        <v>-61.389609972553323</v>
      </c>
      <c r="R21">
        <v>-79.244553501364564</v>
      </c>
      <c r="S21">
        <v>-243.17016029961681</v>
      </c>
      <c r="T21">
        <v>-945.49814222085161</v>
      </c>
      <c r="U21">
        <v>-1188.6683025204684</v>
      </c>
      <c r="W21">
        <v>4469.427394417271</v>
      </c>
      <c r="X21">
        <v>-15.728218137920397</v>
      </c>
      <c r="Y21">
        <v>-63.465457753896892</v>
      </c>
      <c r="Z21">
        <v>-79.238918952351398</v>
      </c>
      <c r="AA21">
        <v>-91.498285669866846</v>
      </c>
      <c r="AB21">
        <v>-383.9751377699007</v>
      </c>
      <c r="AC21">
        <v>-475.47342343976749</v>
      </c>
      <c r="AE21" cm="1">
        <f t="array" ref="AE21:AK21">_xll.WDS.Util.FlipSumProduct($D$6:D21,$O$6:U21)</f>
        <v>4469.427394417271</v>
      </c>
      <c r="AF21">
        <v>-15.728218137920397</v>
      </c>
      <c r="AG21">
        <v>-63.465457753896892</v>
      </c>
      <c r="AH21">
        <v>-79.238918952351398</v>
      </c>
      <c r="AI21">
        <v>-91.498285669866846</v>
      </c>
      <c r="AJ21">
        <v>-383.9751377699007</v>
      </c>
      <c r="AK21">
        <v>-475.47342343976749</v>
      </c>
      <c r="AO21" t="b" cm="1">
        <f t="array" ref="AO21:GS27">_xlfn.ANCHORARRAY(AO13)=TRANSPOSE(_xlfn.ANCHORARRAY(W6))</f>
        <v>1</v>
      </c>
      <c r="AP21" t="b">
        <v>1</v>
      </c>
      <c r="AQ21" t="b">
        <v>1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1</v>
      </c>
      <c r="AZ21" t="b">
        <v>1</v>
      </c>
      <c r="BA21" t="b">
        <v>1</v>
      </c>
      <c r="BB21" t="b">
        <v>1</v>
      </c>
      <c r="BC21" t="b">
        <v>1</v>
      </c>
      <c r="BD21" t="b">
        <v>1</v>
      </c>
      <c r="BE21" t="b">
        <v>1</v>
      </c>
      <c r="BF21" t="b">
        <v>1</v>
      </c>
      <c r="BG21" t="b">
        <v>1</v>
      </c>
      <c r="BH21" t="b">
        <v>1</v>
      </c>
      <c r="BI21" t="b">
        <v>1</v>
      </c>
      <c r="BJ21" t="b">
        <v>1</v>
      </c>
      <c r="BK21" t="b">
        <v>1</v>
      </c>
      <c r="BL21" t="b">
        <v>1</v>
      </c>
      <c r="BM21" t="b">
        <v>1</v>
      </c>
      <c r="BN21" t="b">
        <v>1</v>
      </c>
      <c r="BO21" t="b">
        <v>1</v>
      </c>
      <c r="BP21" t="b">
        <v>1</v>
      </c>
      <c r="BQ21" t="b">
        <v>1</v>
      </c>
      <c r="BR21" t="b">
        <v>1</v>
      </c>
      <c r="BS21" t="b">
        <v>1</v>
      </c>
      <c r="BT21" t="b">
        <v>1</v>
      </c>
      <c r="BU21" t="b">
        <v>1</v>
      </c>
      <c r="BV21" t="b">
        <v>1</v>
      </c>
      <c r="BW21" t="b">
        <v>1</v>
      </c>
      <c r="BX21" t="b">
        <v>1</v>
      </c>
      <c r="BY21" t="b">
        <v>1</v>
      </c>
      <c r="BZ21" t="b">
        <v>1</v>
      </c>
      <c r="CA21" t="b">
        <v>1</v>
      </c>
      <c r="CB21" t="b">
        <v>1</v>
      </c>
      <c r="CC21" t="b">
        <v>1</v>
      </c>
      <c r="CD21" t="b">
        <v>1</v>
      </c>
      <c r="CE21" t="b">
        <v>1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1</v>
      </c>
      <c r="CM21" t="b">
        <v>1</v>
      </c>
      <c r="CN21" t="b">
        <v>1</v>
      </c>
      <c r="CO21" t="b">
        <v>1</v>
      </c>
      <c r="CP21" t="b">
        <v>1</v>
      </c>
      <c r="CQ21" t="b">
        <v>1</v>
      </c>
      <c r="CR21" t="b">
        <v>1</v>
      </c>
      <c r="CS21" t="b">
        <v>1</v>
      </c>
      <c r="CT21" t="b">
        <v>1</v>
      </c>
      <c r="CU21" t="b">
        <v>1</v>
      </c>
      <c r="CV21" t="b">
        <v>1</v>
      </c>
      <c r="CW21" t="b">
        <v>1</v>
      </c>
      <c r="CX21" t="b">
        <v>1</v>
      </c>
      <c r="CY21" t="b">
        <v>1</v>
      </c>
      <c r="CZ21" t="b">
        <v>1</v>
      </c>
      <c r="DA21" t="b">
        <v>1</v>
      </c>
      <c r="DB21" t="b">
        <v>1</v>
      </c>
      <c r="DC21" t="b">
        <v>1</v>
      </c>
      <c r="DD21" t="b">
        <v>1</v>
      </c>
      <c r="DE21" t="b">
        <v>1</v>
      </c>
      <c r="DF21" t="b">
        <v>1</v>
      </c>
      <c r="DG21" t="b">
        <v>1</v>
      </c>
      <c r="DH21" t="b">
        <v>1</v>
      </c>
      <c r="DI21" t="b">
        <v>1</v>
      </c>
      <c r="DJ21" t="b">
        <v>1</v>
      </c>
      <c r="DK21" t="b">
        <v>1</v>
      </c>
      <c r="DL21" t="b">
        <v>1</v>
      </c>
      <c r="DM21" t="b">
        <v>1</v>
      </c>
      <c r="DN21" t="b">
        <v>1</v>
      </c>
      <c r="DO21" t="b">
        <v>1</v>
      </c>
      <c r="DP21" t="b">
        <v>1</v>
      </c>
      <c r="DQ21" t="b">
        <v>1</v>
      </c>
      <c r="DR21" t="b">
        <v>1</v>
      </c>
      <c r="DS21" t="b">
        <v>1</v>
      </c>
      <c r="DT21" t="b">
        <v>1</v>
      </c>
      <c r="DU21" t="b">
        <v>1</v>
      </c>
      <c r="DV21" t="b">
        <v>1</v>
      </c>
      <c r="DW21" t="b">
        <v>1</v>
      </c>
      <c r="DX21" t="b">
        <v>1</v>
      </c>
      <c r="DY21" t="b">
        <v>1</v>
      </c>
      <c r="DZ21" t="b">
        <v>1</v>
      </c>
      <c r="EA21" t="b">
        <v>1</v>
      </c>
      <c r="EB21" t="b">
        <v>1</v>
      </c>
      <c r="EC21" t="b">
        <v>1</v>
      </c>
      <c r="ED21" t="b">
        <v>1</v>
      </c>
      <c r="EE21" t="b">
        <v>1</v>
      </c>
      <c r="EF21" t="b">
        <v>1</v>
      </c>
      <c r="EG21" t="b">
        <v>1</v>
      </c>
      <c r="EH21" t="b">
        <v>1</v>
      </c>
      <c r="EI21" t="b">
        <v>1</v>
      </c>
      <c r="EJ21" t="b">
        <v>1</v>
      </c>
      <c r="EK21" t="b">
        <v>1</v>
      </c>
      <c r="EL21" t="b">
        <v>1</v>
      </c>
      <c r="EM21" t="b">
        <v>1</v>
      </c>
      <c r="EN21" t="b">
        <v>1</v>
      </c>
      <c r="EO21" t="b">
        <v>1</v>
      </c>
      <c r="EP21" t="b">
        <v>1</v>
      </c>
      <c r="EQ21" t="b">
        <v>1</v>
      </c>
      <c r="ER21" t="b">
        <v>1</v>
      </c>
      <c r="ES21" t="b">
        <v>1</v>
      </c>
      <c r="ET21" t="b">
        <v>1</v>
      </c>
      <c r="EU21" t="b">
        <v>1</v>
      </c>
      <c r="EV21" t="b">
        <v>1</v>
      </c>
      <c r="EW21" t="b">
        <v>1</v>
      </c>
      <c r="EX21" t="b">
        <v>1</v>
      </c>
      <c r="EY21" t="b">
        <v>1</v>
      </c>
      <c r="EZ21" t="b">
        <v>1</v>
      </c>
      <c r="FA21" t="b">
        <v>1</v>
      </c>
      <c r="FB21" t="b">
        <v>1</v>
      </c>
      <c r="FC21" t="b">
        <v>1</v>
      </c>
      <c r="FD21" t="b">
        <v>1</v>
      </c>
      <c r="FE21" t="b">
        <v>1</v>
      </c>
      <c r="FF21" t="b">
        <v>1</v>
      </c>
      <c r="FG21" t="b">
        <v>1</v>
      </c>
      <c r="FH21" t="b">
        <v>1</v>
      </c>
      <c r="FI21" t="b">
        <v>1</v>
      </c>
      <c r="FJ21" t="b">
        <v>1</v>
      </c>
      <c r="FK21" t="b">
        <v>1</v>
      </c>
      <c r="FL21" t="b">
        <v>1</v>
      </c>
      <c r="FM21" t="b">
        <v>1</v>
      </c>
      <c r="FN21" t="b">
        <v>1</v>
      </c>
      <c r="FO21" t="b">
        <v>1</v>
      </c>
      <c r="FP21" t="b">
        <v>1</v>
      </c>
      <c r="FQ21" t="b">
        <v>1</v>
      </c>
      <c r="FR21" t="b">
        <v>1</v>
      </c>
      <c r="FS21" t="b">
        <v>1</v>
      </c>
      <c r="FT21" t="b">
        <v>1</v>
      </c>
      <c r="FU21" t="b">
        <v>1</v>
      </c>
      <c r="FV21" t="b">
        <v>1</v>
      </c>
      <c r="FW21" t="b">
        <v>1</v>
      </c>
      <c r="FX21" t="b">
        <v>1</v>
      </c>
      <c r="FY21" t="b">
        <v>1</v>
      </c>
      <c r="FZ21" t="b">
        <v>1</v>
      </c>
      <c r="GA21" t="b">
        <v>1</v>
      </c>
      <c r="GB21" t="b">
        <v>1</v>
      </c>
      <c r="GC21" t="b">
        <v>1</v>
      </c>
      <c r="GD21" t="b">
        <v>1</v>
      </c>
      <c r="GE21" t="b">
        <v>1</v>
      </c>
      <c r="GF21" t="b">
        <v>1</v>
      </c>
      <c r="GG21" t="b">
        <v>1</v>
      </c>
      <c r="GH21" t="b">
        <v>1</v>
      </c>
      <c r="GI21" t="b">
        <v>1</v>
      </c>
      <c r="GJ21" t="b">
        <v>1</v>
      </c>
      <c r="GK21" t="b">
        <v>1</v>
      </c>
      <c r="GL21" t="b">
        <v>1</v>
      </c>
      <c r="GM21" t="b">
        <v>1</v>
      </c>
      <c r="GN21" t="b">
        <v>1</v>
      </c>
      <c r="GO21" t="b">
        <v>1</v>
      </c>
      <c r="GP21" t="b">
        <v>1</v>
      </c>
      <c r="GQ21" t="b">
        <v>1</v>
      </c>
      <c r="GR21" t="b">
        <v>1</v>
      </c>
      <c r="GS21" t="b">
        <v>1</v>
      </c>
    </row>
    <row r="22" spans="1:201">
      <c r="A22">
        <v>17</v>
      </c>
      <c r="B22">
        <f t="shared" si="3"/>
        <v>2.8396298390325663E-4</v>
      </c>
      <c r="C22">
        <v>6.5405033967260999E-5</v>
      </c>
      <c r="D22">
        <f t="shared" si="4"/>
        <v>6.5405033967260999E-5</v>
      </c>
      <c r="F22">
        <v>0</v>
      </c>
      <c r="G22">
        <v>202207</v>
      </c>
      <c r="H22">
        <v>271</v>
      </c>
      <c r="I22">
        <v>16</v>
      </c>
      <c r="J22" s="9">
        <v>1987.17</v>
      </c>
      <c r="K22">
        <v>0.1699</v>
      </c>
      <c r="L22">
        <v>120</v>
      </c>
      <c r="M22">
        <f t="shared" si="5"/>
        <v>104</v>
      </c>
      <c r="O22">
        <v>4299.9720999294423</v>
      </c>
      <c r="P22">
        <v>-18.10773977094</v>
      </c>
      <c r="Q22">
        <v>-61.136813730424564</v>
      </c>
      <c r="R22">
        <v>-79.244553501364564</v>
      </c>
      <c r="S22">
        <v>-261.27790007055683</v>
      </c>
      <c r="T22">
        <v>-1006.6349559512762</v>
      </c>
      <c r="U22">
        <v>-1267.912856021833</v>
      </c>
      <c r="W22">
        <v>4453.7664470353939</v>
      </c>
      <c r="X22">
        <v>-15.959276093060199</v>
      </c>
      <c r="Y22">
        <v>-63.279642859291187</v>
      </c>
      <c r="Z22">
        <v>-79.24410194506487</v>
      </c>
      <c r="AA22">
        <v>-107.45756176292704</v>
      </c>
      <c r="AB22">
        <v>-447.25478062919177</v>
      </c>
      <c r="AC22">
        <v>-554.7123423921189</v>
      </c>
      <c r="AE22" cm="1">
        <f t="array" ref="AE22:AK22">_xll.WDS.Util.FlipSumProduct($D$6:D22,$O$6:U22)</f>
        <v>4453.7664470353939</v>
      </c>
      <c r="AF22">
        <v>-15.959276093060199</v>
      </c>
      <c r="AG22">
        <v>-63.279642859291194</v>
      </c>
      <c r="AH22">
        <v>-79.24410194506487</v>
      </c>
      <c r="AI22">
        <v>-107.45756176292703</v>
      </c>
      <c r="AJ22">
        <v>-447.25478062919177</v>
      </c>
      <c r="AK22">
        <v>-554.7123423921189</v>
      </c>
      <c r="AO22" t="b">
        <v>1</v>
      </c>
      <c r="AP22" t="b">
        <v>1</v>
      </c>
      <c r="AQ22" t="b">
        <v>1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  <c r="AY22" t="b">
        <v>1</v>
      </c>
      <c r="AZ22" t="b">
        <v>1</v>
      </c>
      <c r="BA22" t="b">
        <v>1</v>
      </c>
      <c r="BB22" t="b">
        <v>1</v>
      </c>
      <c r="BC22" t="b">
        <v>1</v>
      </c>
      <c r="BD22" t="b">
        <v>1</v>
      </c>
      <c r="BE22" t="b">
        <v>1</v>
      </c>
      <c r="BF22" t="b">
        <v>1</v>
      </c>
      <c r="BG22" t="b">
        <v>1</v>
      </c>
      <c r="BH22" t="b">
        <v>1</v>
      </c>
      <c r="BI22" t="b">
        <v>1</v>
      </c>
      <c r="BJ22" t="b">
        <v>1</v>
      </c>
      <c r="BK22" t="b">
        <v>1</v>
      </c>
      <c r="BL22" t="b">
        <v>1</v>
      </c>
      <c r="BM22" t="b">
        <v>1</v>
      </c>
      <c r="BN22" t="b">
        <v>1</v>
      </c>
      <c r="BO22" t="b">
        <v>1</v>
      </c>
      <c r="BP22" t="b">
        <v>1</v>
      </c>
      <c r="BQ22" t="b">
        <v>1</v>
      </c>
      <c r="BR22" t="b">
        <v>1</v>
      </c>
      <c r="BS22" t="b">
        <v>1</v>
      </c>
      <c r="BT22" t="b">
        <v>1</v>
      </c>
      <c r="BU22" t="b">
        <v>1</v>
      </c>
      <c r="BV22" t="b">
        <v>1</v>
      </c>
      <c r="BW22" t="b">
        <v>1</v>
      </c>
      <c r="BX22" t="b">
        <v>1</v>
      </c>
      <c r="BY22" t="b">
        <v>1</v>
      </c>
      <c r="BZ22" t="b">
        <v>1</v>
      </c>
      <c r="CA22" t="b">
        <v>1</v>
      </c>
      <c r="CB22" t="b">
        <v>1</v>
      </c>
      <c r="CC22" t="b">
        <v>1</v>
      </c>
      <c r="CD22" t="b">
        <v>1</v>
      </c>
      <c r="CE22" t="b">
        <v>1</v>
      </c>
      <c r="CF22" t="b">
        <v>1</v>
      </c>
      <c r="CG22" t="b">
        <v>1</v>
      </c>
      <c r="CH22" t="b">
        <v>1</v>
      </c>
      <c r="CI22" t="b">
        <v>1</v>
      </c>
      <c r="CJ22" t="b">
        <v>1</v>
      </c>
      <c r="CK22" t="b">
        <v>1</v>
      </c>
      <c r="CL22" t="b">
        <v>1</v>
      </c>
      <c r="CM22" t="b">
        <v>1</v>
      </c>
      <c r="CN22" t="b">
        <v>1</v>
      </c>
      <c r="CO22" t="b">
        <v>1</v>
      </c>
      <c r="CP22" t="b">
        <v>1</v>
      </c>
      <c r="CQ22" t="b">
        <v>1</v>
      </c>
      <c r="CR22" t="b">
        <v>1</v>
      </c>
      <c r="CS22" t="b">
        <v>1</v>
      </c>
      <c r="CT22" t="b">
        <v>1</v>
      </c>
      <c r="CU22" t="b">
        <v>1</v>
      </c>
      <c r="CV22" t="b">
        <v>1</v>
      </c>
      <c r="CW22" t="b">
        <v>1</v>
      </c>
      <c r="CX22" t="b">
        <v>1</v>
      </c>
      <c r="CY22" t="b">
        <v>1</v>
      </c>
      <c r="CZ22" t="b">
        <v>1</v>
      </c>
      <c r="DA22" t="b">
        <v>1</v>
      </c>
      <c r="DB22" t="b">
        <v>1</v>
      </c>
      <c r="DC22" t="b">
        <v>1</v>
      </c>
      <c r="DD22" t="b">
        <v>1</v>
      </c>
      <c r="DE22" t="b">
        <v>1</v>
      </c>
      <c r="DF22" t="b">
        <v>1</v>
      </c>
      <c r="DG22" t="b">
        <v>1</v>
      </c>
      <c r="DH22" t="b">
        <v>1</v>
      </c>
      <c r="DI22" t="b">
        <v>1</v>
      </c>
      <c r="DJ22" t="b">
        <v>1</v>
      </c>
      <c r="DK22" t="b">
        <v>1</v>
      </c>
      <c r="DL22" t="b">
        <v>1</v>
      </c>
      <c r="DM22" t="b">
        <v>1</v>
      </c>
      <c r="DN22" t="b">
        <v>1</v>
      </c>
      <c r="DO22" t="b">
        <v>1</v>
      </c>
      <c r="DP22" t="b">
        <v>1</v>
      </c>
      <c r="DQ22" t="b">
        <v>1</v>
      </c>
      <c r="DR22" t="b">
        <v>1</v>
      </c>
      <c r="DS22" t="b">
        <v>1</v>
      </c>
      <c r="DT22" t="b">
        <v>1</v>
      </c>
      <c r="DU22" t="b">
        <v>1</v>
      </c>
      <c r="DV22" t="b">
        <v>1</v>
      </c>
      <c r="DW22" t="b">
        <v>1</v>
      </c>
      <c r="DX22" t="b">
        <v>1</v>
      </c>
      <c r="DY22" t="b">
        <v>1</v>
      </c>
      <c r="DZ22" t="b">
        <v>1</v>
      </c>
      <c r="EA22" t="b">
        <v>1</v>
      </c>
      <c r="EB22" t="b">
        <v>1</v>
      </c>
      <c r="EC22" t="b">
        <v>1</v>
      </c>
      <c r="ED22" t="b">
        <v>1</v>
      </c>
      <c r="EE22" t="b">
        <v>1</v>
      </c>
      <c r="EF22" t="b">
        <v>1</v>
      </c>
      <c r="EG22" t="b">
        <v>1</v>
      </c>
      <c r="EH22" t="b">
        <v>1</v>
      </c>
      <c r="EI22" t="b">
        <v>1</v>
      </c>
      <c r="EJ22" t="b">
        <v>1</v>
      </c>
      <c r="EK22" t="b">
        <v>1</v>
      </c>
      <c r="EL22" t="b">
        <v>1</v>
      </c>
      <c r="EM22" t="b">
        <v>1</v>
      </c>
      <c r="EN22" t="b">
        <v>1</v>
      </c>
      <c r="EO22" t="b">
        <v>1</v>
      </c>
      <c r="EP22" t="b">
        <v>1</v>
      </c>
      <c r="EQ22" t="b">
        <v>1</v>
      </c>
      <c r="ER22" t="b">
        <v>1</v>
      </c>
      <c r="ES22" t="b">
        <v>1</v>
      </c>
      <c r="ET22" t="b">
        <v>1</v>
      </c>
      <c r="EU22" t="b">
        <v>1</v>
      </c>
      <c r="EV22" t="b">
        <v>1</v>
      </c>
      <c r="EW22" t="b">
        <v>1</v>
      </c>
      <c r="EX22" t="b">
        <v>1</v>
      </c>
      <c r="EY22" t="b">
        <v>1</v>
      </c>
      <c r="EZ22" t="b">
        <v>1</v>
      </c>
      <c r="FA22" t="b">
        <v>1</v>
      </c>
      <c r="FB22" t="b">
        <v>1</v>
      </c>
      <c r="FC22" t="b">
        <v>1</v>
      </c>
      <c r="FD22" t="b">
        <v>1</v>
      </c>
      <c r="FE22" t="b">
        <v>1</v>
      </c>
      <c r="FF22" t="b">
        <v>1</v>
      </c>
      <c r="FG22" t="b">
        <v>1</v>
      </c>
      <c r="FH22" t="b">
        <v>1</v>
      </c>
      <c r="FI22" t="b">
        <v>1</v>
      </c>
      <c r="FJ22" t="b">
        <v>1</v>
      </c>
      <c r="FK22" t="b">
        <v>1</v>
      </c>
      <c r="FL22" t="b">
        <v>1</v>
      </c>
      <c r="FM22" t="b">
        <v>1</v>
      </c>
      <c r="FN22" t="b">
        <v>1</v>
      </c>
      <c r="FO22" t="b">
        <v>1</v>
      </c>
      <c r="FP22" t="b">
        <v>1</v>
      </c>
      <c r="FQ22" t="b">
        <v>1</v>
      </c>
      <c r="FR22" t="b">
        <v>1</v>
      </c>
      <c r="FS22" t="b">
        <v>1</v>
      </c>
      <c r="FT22" t="b">
        <v>1</v>
      </c>
      <c r="FU22" t="b">
        <v>1</v>
      </c>
      <c r="FV22" t="b">
        <v>1</v>
      </c>
      <c r="FW22" t="b">
        <v>1</v>
      </c>
      <c r="FX22" t="b">
        <v>1</v>
      </c>
      <c r="FY22" t="b">
        <v>1</v>
      </c>
      <c r="FZ22" t="b">
        <v>1</v>
      </c>
      <c r="GA22" t="b">
        <v>1</v>
      </c>
      <c r="GB22" t="b">
        <v>1</v>
      </c>
      <c r="GC22" t="b">
        <v>1</v>
      </c>
      <c r="GD22" t="b">
        <v>1</v>
      </c>
      <c r="GE22" t="b">
        <v>1</v>
      </c>
      <c r="GF22" t="b">
        <v>1</v>
      </c>
      <c r="GG22" t="b">
        <v>1</v>
      </c>
      <c r="GH22" t="b">
        <v>1</v>
      </c>
      <c r="GI22" t="b">
        <v>1</v>
      </c>
      <c r="GJ22" t="b">
        <v>1</v>
      </c>
      <c r="GK22" t="b">
        <v>1</v>
      </c>
      <c r="GL22" t="b">
        <v>1</v>
      </c>
      <c r="GM22" t="b">
        <v>1</v>
      </c>
      <c r="GN22" t="b">
        <v>1</v>
      </c>
      <c r="GO22" t="b">
        <v>1</v>
      </c>
      <c r="GP22" t="b">
        <v>1</v>
      </c>
      <c r="GQ22" t="b">
        <v>1</v>
      </c>
      <c r="GR22" t="b">
        <v>1</v>
      </c>
      <c r="GS22" t="b">
        <v>1</v>
      </c>
    </row>
    <row r="23" spans="1:201">
      <c r="A23">
        <v>18</v>
      </c>
      <c r="B23">
        <f t="shared" si="3"/>
        <v>2.3309101142937016E-5</v>
      </c>
      <c r="C23">
        <v>5.3687721231986724E-6</v>
      </c>
      <c r="D23">
        <f t="shared" si="4"/>
        <v>5.3687721231986724E-6</v>
      </c>
      <c r="F23">
        <v>0</v>
      </c>
      <c r="G23">
        <v>202208</v>
      </c>
      <c r="H23">
        <v>272</v>
      </c>
      <c r="I23">
        <v>17</v>
      </c>
      <c r="J23" s="9">
        <v>1826.28</v>
      </c>
      <c r="K23">
        <v>0.1699</v>
      </c>
      <c r="L23">
        <v>120</v>
      </c>
      <c r="M23">
        <f t="shared" si="5"/>
        <v>103</v>
      </c>
      <c r="O23">
        <v>4281.6079847429119</v>
      </c>
      <c r="P23">
        <v>-18.364115186530221</v>
      </c>
      <c r="Q23">
        <v>-60.880438314834343</v>
      </c>
      <c r="R23">
        <v>-79.244553501364564</v>
      </c>
      <c r="S23">
        <v>-279.64201525708705</v>
      </c>
      <c r="T23">
        <v>-1067.5153942661104</v>
      </c>
      <c r="U23">
        <v>-1347.1574095231974</v>
      </c>
      <c r="W23">
        <v>4437.6047433481172</v>
      </c>
      <c r="X23">
        <v>-16.186191999122091</v>
      </c>
      <c r="Y23">
        <v>-63.057909945942782</v>
      </c>
      <c r="Z23">
        <v>-79.244527391014628</v>
      </c>
      <c r="AA23">
        <v>-123.64375376204914</v>
      </c>
      <c r="AB23">
        <v>-510.31269057513458</v>
      </c>
      <c r="AC23">
        <v>-633.95644433718383</v>
      </c>
      <c r="AE23" cm="1">
        <f t="array" ref="AE23:AK23">_xll.WDS.Util.FlipSumProduct($D$6:D23,$O$6:U23)</f>
        <v>4437.6047433481181</v>
      </c>
      <c r="AF23">
        <v>-16.186191999122087</v>
      </c>
      <c r="AG23">
        <v>-63.057909945942775</v>
      </c>
      <c r="AH23">
        <v>-79.244527391014628</v>
      </c>
      <c r="AI23">
        <v>-123.64375376204914</v>
      </c>
      <c r="AJ23">
        <v>-510.31269057513458</v>
      </c>
      <c r="AK23">
        <v>-633.9564443371836</v>
      </c>
      <c r="AO23" t="b">
        <v>1</v>
      </c>
      <c r="AP23" t="b">
        <v>1</v>
      </c>
      <c r="AQ23" t="b">
        <v>1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  <c r="AY23" t="b">
        <v>1</v>
      </c>
      <c r="AZ23" t="b">
        <v>1</v>
      </c>
      <c r="BA23" t="b">
        <v>1</v>
      </c>
      <c r="BB23" t="b">
        <v>1</v>
      </c>
      <c r="BC23" t="b">
        <v>1</v>
      </c>
      <c r="BD23" t="b">
        <v>1</v>
      </c>
      <c r="BE23" t="b">
        <v>1</v>
      </c>
      <c r="BF23" t="b">
        <v>1</v>
      </c>
      <c r="BG23" t="b">
        <v>1</v>
      </c>
      <c r="BH23" t="b">
        <v>1</v>
      </c>
      <c r="BI23" t="b">
        <v>1</v>
      </c>
      <c r="BJ23" t="b">
        <v>1</v>
      </c>
      <c r="BK23" t="b">
        <v>1</v>
      </c>
      <c r="BL23" t="b">
        <v>1</v>
      </c>
      <c r="BM23" t="b">
        <v>1</v>
      </c>
      <c r="BN23" t="b">
        <v>1</v>
      </c>
      <c r="BO23" t="b">
        <v>1</v>
      </c>
      <c r="BP23" t="b">
        <v>1</v>
      </c>
      <c r="BQ23" t="b">
        <v>1</v>
      </c>
      <c r="BR23" t="b">
        <v>1</v>
      </c>
      <c r="BS23" t="b">
        <v>1</v>
      </c>
      <c r="BT23" t="b">
        <v>1</v>
      </c>
      <c r="BU23" t="b">
        <v>1</v>
      </c>
      <c r="BV23" t="b">
        <v>1</v>
      </c>
      <c r="BW23" t="b">
        <v>1</v>
      </c>
      <c r="BX23" t="b">
        <v>1</v>
      </c>
      <c r="BY23" t="b">
        <v>1</v>
      </c>
      <c r="BZ23" t="b">
        <v>1</v>
      </c>
      <c r="CA23" t="b">
        <v>1</v>
      </c>
      <c r="CB23" t="b">
        <v>1</v>
      </c>
      <c r="CC23" t="b">
        <v>1</v>
      </c>
      <c r="CD23" t="b">
        <v>1</v>
      </c>
      <c r="CE23" t="b">
        <v>1</v>
      </c>
      <c r="CF23" t="b">
        <v>1</v>
      </c>
      <c r="CG23" t="b">
        <v>1</v>
      </c>
      <c r="CH23" t="b">
        <v>1</v>
      </c>
      <c r="CI23" t="b">
        <v>1</v>
      </c>
      <c r="CJ23" t="b">
        <v>1</v>
      </c>
      <c r="CK23" t="b">
        <v>1</v>
      </c>
      <c r="CL23" t="b">
        <v>1</v>
      </c>
      <c r="CM23" t="b">
        <v>1</v>
      </c>
      <c r="CN23" t="b">
        <v>1</v>
      </c>
      <c r="CO23" t="b">
        <v>1</v>
      </c>
      <c r="CP23" t="b">
        <v>1</v>
      </c>
      <c r="CQ23" t="b">
        <v>1</v>
      </c>
      <c r="CR23" t="b">
        <v>1</v>
      </c>
      <c r="CS23" t="b">
        <v>1</v>
      </c>
      <c r="CT23" t="b">
        <v>1</v>
      </c>
      <c r="CU23" t="b">
        <v>1</v>
      </c>
      <c r="CV23" t="b">
        <v>1</v>
      </c>
      <c r="CW23" t="b">
        <v>1</v>
      </c>
      <c r="CX23" t="b">
        <v>1</v>
      </c>
      <c r="CY23" t="b">
        <v>1</v>
      </c>
      <c r="CZ23" t="b">
        <v>1</v>
      </c>
      <c r="DA23" t="b">
        <v>1</v>
      </c>
      <c r="DB23" t="b">
        <v>1</v>
      </c>
      <c r="DC23" t="b">
        <v>1</v>
      </c>
      <c r="DD23" t="b">
        <v>1</v>
      </c>
      <c r="DE23" t="b">
        <v>1</v>
      </c>
      <c r="DF23" t="b">
        <v>1</v>
      </c>
      <c r="DG23" t="b">
        <v>1</v>
      </c>
      <c r="DH23" t="b">
        <v>1</v>
      </c>
      <c r="DI23" t="b">
        <v>1</v>
      </c>
      <c r="DJ23" t="b">
        <v>1</v>
      </c>
      <c r="DK23" t="b">
        <v>1</v>
      </c>
      <c r="DL23" t="b">
        <v>1</v>
      </c>
      <c r="DM23" t="b">
        <v>1</v>
      </c>
      <c r="DN23" t="b">
        <v>1</v>
      </c>
      <c r="DO23" t="b">
        <v>1</v>
      </c>
      <c r="DP23" t="b">
        <v>1</v>
      </c>
      <c r="DQ23" t="b">
        <v>1</v>
      </c>
      <c r="DR23" t="b">
        <v>1</v>
      </c>
      <c r="DS23" t="b">
        <v>1</v>
      </c>
      <c r="DT23" t="b">
        <v>1</v>
      </c>
      <c r="DU23" t="b">
        <v>1</v>
      </c>
      <c r="DV23" t="b">
        <v>1</v>
      </c>
      <c r="DW23" t="b">
        <v>1</v>
      </c>
      <c r="DX23" t="b">
        <v>1</v>
      </c>
      <c r="DY23" t="b">
        <v>1</v>
      </c>
      <c r="DZ23" t="b">
        <v>1</v>
      </c>
      <c r="EA23" t="b">
        <v>1</v>
      </c>
      <c r="EB23" t="b">
        <v>1</v>
      </c>
      <c r="EC23" t="b">
        <v>1</v>
      </c>
      <c r="ED23" t="b">
        <v>1</v>
      </c>
      <c r="EE23" t="b">
        <v>1</v>
      </c>
      <c r="EF23" t="b">
        <v>1</v>
      </c>
      <c r="EG23" t="b">
        <v>1</v>
      </c>
      <c r="EH23" t="b">
        <v>1</v>
      </c>
      <c r="EI23" t="b">
        <v>1</v>
      </c>
      <c r="EJ23" t="b">
        <v>1</v>
      </c>
      <c r="EK23" t="b">
        <v>1</v>
      </c>
      <c r="EL23" t="b">
        <v>1</v>
      </c>
      <c r="EM23" t="b">
        <v>1</v>
      </c>
      <c r="EN23" t="b">
        <v>1</v>
      </c>
      <c r="EO23" t="b">
        <v>1</v>
      </c>
      <c r="EP23" t="b">
        <v>1</v>
      </c>
      <c r="EQ23" t="b">
        <v>1</v>
      </c>
      <c r="ER23" t="b">
        <v>1</v>
      </c>
      <c r="ES23" t="b">
        <v>1</v>
      </c>
      <c r="ET23" t="b">
        <v>1</v>
      </c>
      <c r="EU23" t="b">
        <v>1</v>
      </c>
      <c r="EV23" t="b">
        <v>1</v>
      </c>
      <c r="EW23" t="b">
        <v>1</v>
      </c>
      <c r="EX23" t="b">
        <v>1</v>
      </c>
      <c r="EY23" t="b">
        <v>1</v>
      </c>
      <c r="EZ23" t="b">
        <v>1</v>
      </c>
      <c r="FA23" t="b">
        <v>1</v>
      </c>
      <c r="FB23" t="b">
        <v>1</v>
      </c>
      <c r="FC23" t="b">
        <v>1</v>
      </c>
      <c r="FD23" t="b">
        <v>1</v>
      </c>
      <c r="FE23" t="b">
        <v>1</v>
      </c>
      <c r="FF23" t="b">
        <v>1</v>
      </c>
      <c r="FG23" t="b">
        <v>1</v>
      </c>
      <c r="FH23" t="b">
        <v>1</v>
      </c>
      <c r="FI23" t="b">
        <v>1</v>
      </c>
      <c r="FJ23" t="b">
        <v>1</v>
      </c>
      <c r="FK23" t="b">
        <v>1</v>
      </c>
      <c r="FL23" t="b">
        <v>1</v>
      </c>
      <c r="FM23" t="b">
        <v>1</v>
      </c>
      <c r="FN23" t="b">
        <v>1</v>
      </c>
      <c r="FO23" t="b">
        <v>1</v>
      </c>
      <c r="FP23" t="b">
        <v>1</v>
      </c>
      <c r="FQ23" t="b">
        <v>1</v>
      </c>
      <c r="FR23" t="b">
        <v>1</v>
      </c>
      <c r="FS23" t="b">
        <v>1</v>
      </c>
      <c r="FT23" t="b">
        <v>1</v>
      </c>
      <c r="FU23" t="b">
        <v>1</v>
      </c>
      <c r="FV23" t="b">
        <v>1</v>
      </c>
      <c r="FW23" t="b">
        <v>1</v>
      </c>
      <c r="FX23" t="b">
        <v>1</v>
      </c>
      <c r="FY23" t="b">
        <v>1</v>
      </c>
      <c r="FZ23" t="b">
        <v>1</v>
      </c>
      <c r="GA23" t="b">
        <v>1</v>
      </c>
      <c r="GB23" t="b">
        <v>1</v>
      </c>
      <c r="GC23" t="b">
        <v>1</v>
      </c>
      <c r="GD23" t="b">
        <v>1</v>
      </c>
      <c r="GE23" t="b">
        <v>1</v>
      </c>
      <c r="GF23" t="b">
        <v>1</v>
      </c>
      <c r="GG23" t="b">
        <v>1</v>
      </c>
      <c r="GH23" t="b">
        <v>1</v>
      </c>
      <c r="GI23" t="b">
        <v>1</v>
      </c>
      <c r="GJ23" t="b">
        <v>1</v>
      </c>
      <c r="GK23" t="b">
        <v>1</v>
      </c>
      <c r="GL23" t="b">
        <v>1</v>
      </c>
      <c r="GM23" t="b">
        <v>1</v>
      </c>
      <c r="GN23" t="b">
        <v>1</v>
      </c>
      <c r="GO23" t="b">
        <v>1</v>
      </c>
      <c r="GP23" t="b">
        <v>1</v>
      </c>
      <c r="GQ23" t="b">
        <v>1</v>
      </c>
      <c r="GR23" t="b">
        <v>1</v>
      </c>
      <c r="GS23" t="b">
        <v>1</v>
      </c>
    </row>
    <row r="24" spans="1:201">
      <c r="A24">
        <v>19</v>
      </c>
      <c r="B24">
        <f t="shared" si="3"/>
        <v>1.3709590863840845E-6</v>
      </c>
      <c r="C24">
        <v>3.1577223333878266E-7</v>
      </c>
      <c r="D24">
        <f t="shared" si="4"/>
        <v>3.1577223333878266E-7</v>
      </c>
      <c r="F24">
        <v>0</v>
      </c>
      <c r="G24">
        <v>202209</v>
      </c>
      <c r="H24">
        <v>273</v>
      </c>
      <c r="I24">
        <v>18</v>
      </c>
      <c r="J24">
        <v>1665.4045630000001</v>
      </c>
      <c r="K24">
        <v>0.1699</v>
      </c>
      <c r="L24">
        <v>120</v>
      </c>
      <c r="M24">
        <f t="shared" si="5"/>
        <v>102</v>
      </c>
      <c r="O24">
        <v>4262.9838642921986</v>
      </c>
      <c r="P24">
        <v>-18.624120450712844</v>
      </c>
      <c r="Q24">
        <v>-60.620433050651719</v>
      </c>
      <c r="R24">
        <v>-79.244553501364564</v>
      </c>
      <c r="S24">
        <v>-298.26613570779989</v>
      </c>
      <c r="T24">
        <v>-1128.1358273167621</v>
      </c>
      <c r="U24">
        <v>-1426.4019630245618</v>
      </c>
      <c r="W24">
        <v>4421.1907434311088</v>
      </c>
      <c r="X24">
        <v>-16.415440233110846</v>
      </c>
      <c r="Y24">
        <v>-62.829087157903771</v>
      </c>
      <c r="Z24">
        <v>-79.244552414244268</v>
      </c>
      <c r="AA24">
        <v>-140.05919399515994</v>
      </c>
      <c r="AB24">
        <v>-573.14177773303834</v>
      </c>
      <c r="AC24">
        <v>-713.20097172819828</v>
      </c>
      <c r="AE24" cm="1">
        <f t="array" ref="AE24:AK24">_xll.WDS.Util.FlipSumProduct($D$6:D24,$O$6:U24)</f>
        <v>4421.1907434311079</v>
      </c>
      <c r="AF24">
        <v>-16.41544023311085</v>
      </c>
      <c r="AG24">
        <v>-62.829087157903778</v>
      </c>
      <c r="AH24">
        <v>-79.244552414244268</v>
      </c>
      <c r="AI24">
        <v>-140.05919399515997</v>
      </c>
      <c r="AJ24">
        <v>-573.14177773303845</v>
      </c>
      <c r="AK24">
        <v>-713.20097172819828</v>
      </c>
      <c r="AO24" t="b">
        <v>1</v>
      </c>
      <c r="AP24" t="b">
        <v>1</v>
      </c>
      <c r="AQ24" t="b">
        <v>1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  <c r="BG24" t="b">
        <v>1</v>
      </c>
      <c r="BH24" t="b">
        <v>1</v>
      </c>
      <c r="BI24" t="b">
        <v>1</v>
      </c>
      <c r="BJ24" t="b">
        <v>1</v>
      </c>
      <c r="BK24" t="b">
        <v>1</v>
      </c>
      <c r="BL24" t="b">
        <v>1</v>
      </c>
      <c r="BM24" t="b">
        <v>1</v>
      </c>
      <c r="BN24" t="b">
        <v>1</v>
      </c>
      <c r="BO24" t="b">
        <v>1</v>
      </c>
      <c r="BP24" t="b">
        <v>1</v>
      </c>
      <c r="BQ24" t="b">
        <v>1</v>
      </c>
      <c r="BR24" t="b">
        <v>1</v>
      </c>
      <c r="BS24" t="b">
        <v>1</v>
      </c>
      <c r="BT24" t="b">
        <v>1</v>
      </c>
      <c r="BU24" t="b">
        <v>1</v>
      </c>
      <c r="BV24" t="b">
        <v>1</v>
      </c>
      <c r="BW24" t="b">
        <v>1</v>
      </c>
      <c r="BX24" t="b">
        <v>1</v>
      </c>
      <c r="BY24" t="b">
        <v>1</v>
      </c>
      <c r="BZ24" t="b">
        <v>1</v>
      </c>
      <c r="CA24" t="b">
        <v>1</v>
      </c>
      <c r="CB24" t="b">
        <v>1</v>
      </c>
      <c r="CC24" t="b">
        <v>1</v>
      </c>
      <c r="CD24" t="b">
        <v>1</v>
      </c>
      <c r="CE24" t="b">
        <v>1</v>
      </c>
      <c r="CF24" t="b">
        <v>1</v>
      </c>
      <c r="CG24" t="b">
        <v>1</v>
      </c>
      <c r="CH24" t="b">
        <v>1</v>
      </c>
      <c r="CI24" t="b">
        <v>1</v>
      </c>
      <c r="CJ24" t="b">
        <v>1</v>
      </c>
      <c r="CK24" t="b">
        <v>1</v>
      </c>
      <c r="CL24" t="b">
        <v>1</v>
      </c>
      <c r="CM24" t="b">
        <v>1</v>
      </c>
      <c r="CN24" t="b">
        <v>1</v>
      </c>
      <c r="CO24" t="b">
        <v>1</v>
      </c>
      <c r="CP24" t="b">
        <v>1</v>
      </c>
      <c r="CQ24" t="b">
        <v>1</v>
      </c>
      <c r="CR24" t="b">
        <v>1</v>
      </c>
      <c r="CS24" t="b">
        <v>1</v>
      </c>
      <c r="CT24" t="b">
        <v>1</v>
      </c>
      <c r="CU24" t="b">
        <v>1</v>
      </c>
      <c r="CV24" t="b">
        <v>1</v>
      </c>
      <c r="CW24" t="b">
        <v>1</v>
      </c>
      <c r="CX24" t="b">
        <v>1</v>
      </c>
      <c r="CY24" t="b">
        <v>1</v>
      </c>
      <c r="CZ24" t="b">
        <v>1</v>
      </c>
      <c r="DA24" t="b">
        <v>1</v>
      </c>
      <c r="DB24" t="b">
        <v>1</v>
      </c>
      <c r="DC24" t="b">
        <v>1</v>
      </c>
      <c r="DD24" t="b">
        <v>1</v>
      </c>
      <c r="DE24" t="b">
        <v>1</v>
      </c>
      <c r="DF24" t="b">
        <v>1</v>
      </c>
      <c r="DG24" t="b">
        <v>1</v>
      </c>
      <c r="DH24" t="b">
        <v>1</v>
      </c>
      <c r="DI24" t="b">
        <v>1</v>
      </c>
      <c r="DJ24" t="b">
        <v>1</v>
      </c>
      <c r="DK24" t="b">
        <v>1</v>
      </c>
      <c r="DL24" t="b">
        <v>1</v>
      </c>
      <c r="DM24" t="b">
        <v>1</v>
      </c>
      <c r="DN24" t="b">
        <v>1</v>
      </c>
      <c r="DO24" t="b">
        <v>1</v>
      </c>
      <c r="DP24" t="b">
        <v>1</v>
      </c>
      <c r="DQ24" t="b">
        <v>1</v>
      </c>
      <c r="DR24" t="b">
        <v>1</v>
      </c>
      <c r="DS24" t="b">
        <v>1</v>
      </c>
      <c r="DT24" t="b">
        <v>1</v>
      </c>
      <c r="DU24" t="b">
        <v>1</v>
      </c>
      <c r="DV24" t="b">
        <v>1</v>
      </c>
      <c r="DW24" t="b">
        <v>1</v>
      </c>
      <c r="DX24" t="b">
        <v>1</v>
      </c>
      <c r="DY24" t="b">
        <v>1</v>
      </c>
      <c r="DZ24" t="b">
        <v>1</v>
      </c>
      <c r="EA24" t="b">
        <v>1</v>
      </c>
      <c r="EB24" t="b">
        <v>1</v>
      </c>
      <c r="EC24" t="b">
        <v>1</v>
      </c>
      <c r="ED24" t="b">
        <v>1</v>
      </c>
      <c r="EE24" t="b">
        <v>1</v>
      </c>
      <c r="EF24" t="b">
        <v>1</v>
      </c>
      <c r="EG24" t="b">
        <v>1</v>
      </c>
      <c r="EH24" t="b">
        <v>1</v>
      </c>
      <c r="EI24" t="b">
        <v>1</v>
      </c>
      <c r="EJ24" t="b">
        <v>1</v>
      </c>
      <c r="EK24" t="b">
        <v>1</v>
      </c>
      <c r="EL24" t="b">
        <v>1</v>
      </c>
      <c r="EM24" t="b">
        <v>1</v>
      </c>
      <c r="EN24" t="b">
        <v>1</v>
      </c>
      <c r="EO24" t="b">
        <v>1</v>
      </c>
      <c r="EP24" t="b">
        <v>1</v>
      </c>
      <c r="EQ24" t="b">
        <v>1</v>
      </c>
      <c r="ER24" t="b">
        <v>1</v>
      </c>
      <c r="ES24" t="b">
        <v>1</v>
      </c>
      <c r="ET24" t="b">
        <v>1</v>
      </c>
      <c r="EU24" t="b">
        <v>1</v>
      </c>
      <c r="EV24" t="b">
        <v>1</v>
      </c>
      <c r="EW24" t="b">
        <v>1</v>
      </c>
      <c r="EX24" t="b">
        <v>1</v>
      </c>
      <c r="EY24" t="b">
        <v>1</v>
      </c>
      <c r="EZ24" t="b">
        <v>1</v>
      </c>
      <c r="FA24" t="b">
        <v>1</v>
      </c>
      <c r="FB24" t="b">
        <v>1</v>
      </c>
      <c r="FC24" t="b">
        <v>1</v>
      </c>
      <c r="FD24" t="b">
        <v>1</v>
      </c>
      <c r="FE24" t="b">
        <v>1</v>
      </c>
      <c r="FF24" t="b">
        <v>1</v>
      </c>
      <c r="FG24" t="b">
        <v>1</v>
      </c>
      <c r="FH24" t="b">
        <v>1</v>
      </c>
      <c r="FI24" t="b">
        <v>1</v>
      </c>
      <c r="FJ24" t="b">
        <v>1</v>
      </c>
      <c r="FK24" t="b">
        <v>1</v>
      </c>
      <c r="FL24" t="b">
        <v>1</v>
      </c>
      <c r="FM24" t="b">
        <v>1</v>
      </c>
      <c r="FN24" t="b">
        <v>1</v>
      </c>
      <c r="FO24" t="b">
        <v>1</v>
      </c>
      <c r="FP24" t="b">
        <v>1</v>
      </c>
      <c r="FQ24" t="b">
        <v>1</v>
      </c>
      <c r="FR24" t="b">
        <v>1</v>
      </c>
      <c r="FS24" t="b">
        <v>1</v>
      </c>
      <c r="FT24" t="b">
        <v>1</v>
      </c>
      <c r="FU24" t="b">
        <v>1</v>
      </c>
      <c r="FV24" t="b">
        <v>1</v>
      </c>
      <c r="FW24" t="b">
        <v>1</v>
      </c>
      <c r="FX24" t="b">
        <v>1</v>
      </c>
      <c r="FY24" t="b">
        <v>1</v>
      </c>
      <c r="FZ24" t="b">
        <v>1</v>
      </c>
      <c r="GA24" t="b">
        <v>1</v>
      </c>
      <c r="GB24" t="b">
        <v>1</v>
      </c>
      <c r="GC24" t="b">
        <v>1</v>
      </c>
      <c r="GD24" t="b">
        <v>1</v>
      </c>
      <c r="GE24" t="b">
        <v>1</v>
      </c>
      <c r="GF24" t="b">
        <v>1</v>
      </c>
      <c r="GG24" t="b">
        <v>1</v>
      </c>
      <c r="GH24" t="b">
        <v>1</v>
      </c>
      <c r="GI24" t="b">
        <v>1</v>
      </c>
      <c r="GJ24" t="b">
        <v>1</v>
      </c>
      <c r="GK24" t="b">
        <v>1</v>
      </c>
      <c r="GL24" t="b">
        <v>1</v>
      </c>
      <c r="GM24" t="b">
        <v>1</v>
      </c>
      <c r="GN24" t="b">
        <v>1</v>
      </c>
      <c r="GO24" t="b">
        <v>1</v>
      </c>
      <c r="GP24" t="b">
        <v>1</v>
      </c>
      <c r="GQ24" t="b">
        <v>1</v>
      </c>
      <c r="GR24" t="b">
        <v>1</v>
      </c>
      <c r="GS24" t="b">
        <v>1</v>
      </c>
    </row>
    <row r="25" spans="1:201">
      <c r="A25">
        <v>20</v>
      </c>
      <c r="B25">
        <f t="shared" si="3"/>
        <v>5.777748519419133E-8</v>
      </c>
      <c r="C25">
        <v>1.3307855586404353E-8</v>
      </c>
      <c r="D25">
        <f t="shared" si="4"/>
        <v>1.3307855586404353E-8</v>
      </c>
      <c r="F25">
        <v>0</v>
      </c>
      <c r="G25">
        <v>202210</v>
      </c>
      <c r="H25">
        <v>274</v>
      </c>
      <c r="I25">
        <v>19</v>
      </c>
      <c r="J25">
        <v>1504.5242599999999</v>
      </c>
      <c r="K25">
        <v>0.1699</v>
      </c>
      <c r="L25">
        <v>120</v>
      </c>
      <c r="M25">
        <f t="shared" si="5"/>
        <v>101</v>
      </c>
      <c r="O25">
        <v>4244.0960573361044</v>
      </c>
      <c r="P25">
        <v>-18.887806956094188</v>
      </c>
      <c r="Q25">
        <v>-60.356746545270376</v>
      </c>
      <c r="R25">
        <v>-79.244553501364564</v>
      </c>
      <c r="S25">
        <v>-317.1539426638941</v>
      </c>
      <c r="T25">
        <v>-1188.4925738620325</v>
      </c>
      <c r="U25">
        <v>-1505.6465165259265</v>
      </c>
      <c r="W25">
        <v>4404.542943993064</v>
      </c>
      <c r="X25">
        <v>-16.647860138498842</v>
      </c>
      <c r="Y25">
        <v>-62.596692275745411</v>
      </c>
      <c r="Z25">
        <v>-79.244553468819333</v>
      </c>
      <c r="AA25">
        <v>-156.70705413365889</v>
      </c>
      <c r="AB25">
        <v>-635.73847000878368</v>
      </c>
      <c r="AC25">
        <v>-792.44552414244265</v>
      </c>
      <c r="AE25" cm="1">
        <f t="array" ref="AE25:AK25">_xll.WDS.Util.FlipSumProduct($D$6:D25,$O$6:U25)</f>
        <v>4404.542943993064</v>
      </c>
      <c r="AF25">
        <v>-16.647860138498839</v>
      </c>
      <c r="AG25">
        <v>-62.596692275745418</v>
      </c>
      <c r="AH25">
        <v>-79.244553468819348</v>
      </c>
      <c r="AI25">
        <v>-156.70705413365883</v>
      </c>
      <c r="AJ25">
        <v>-635.73847000878368</v>
      </c>
      <c r="AK25">
        <v>-792.44552414244254</v>
      </c>
      <c r="AO25" t="b">
        <v>1</v>
      </c>
      <c r="AP25" t="b">
        <v>1</v>
      </c>
      <c r="AQ25" t="b">
        <v>1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1</v>
      </c>
      <c r="AZ25" t="b">
        <v>1</v>
      </c>
      <c r="BA25" t="b">
        <v>1</v>
      </c>
      <c r="BB25" t="b">
        <v>1</v>
      </c>
      <c r="BC25" t="b">
        <v>1</v>
      </c>
      <c r="BD25" t="b">
        <v>1</v>
      </c>
      <c r="BE25" t="b">
        <v>1</v>
      </c>
      <c r="BF25" t="b">
        <v>1</v>
      </c>
      <c r="BG25" t="b">
        <v>1</v>
      </c>
      <c r="BH25" t="b">
        <v>1</v>
      </c>
      <c r="BI25" t="b">
        <v>1</v>
      </c>
      <c r="BJ25" t="b">
        <v>1</v>
      </c>
      <c r="BK25" t="b">
        <v>1</v>
      </c>
      <c r="BL25" t="b">
        <v>1</v>
      </c>
      <c r="BM25" t="b">
        <v>1</v>
      </c>
      <c r="BN25" t="b">
        <v>1</v>
      </c>
      <c r="BO25" t="b">
        <v>1</v>
      </c>
      <c r="BP25" t="b">
        <v>1</v>
      </c>
      <c r="BQ25" t="b">
        <v>1</v>
      </c>
      <c r="BR25" t="b">
        <v>1</v>
      </c>
      <c r="BS25" t="b">
        <v>1</v>
      </c>
      <c r="BT25" t="b">
        <v>1</v>
      </c>
      <c r="BU25" t="b">
        <v>1</v>
      </c>
      <c r="BV25" t="b">
        <v>1</v>
      </c>
      <c r="BW25" t="b">
        <v>1</v>
      </c>
      <c r="BX25" t="b">
        <v>1</v>
      </c>
      <c r="BY25" t="b">
        <v>1</v>
      </c>
      <c r="BZ25" t="b">
        <v>1</v>
      </c>
      <c r="CA25" t="b">
        <v>1</v>
      </c>
      <c r="CB25" t="b">
        <v>1</v>
      </c>
      <c r="CC25" t="b">
        <v>1</v>
      </c>
      <c r="CD25" t="b">
        <v>1</v>
      </c>
      <c r="CE25" t="b">
        <v>1</v>
      </c>
      <c r="CF25" t="b">
        <v>1</v>
      </c>
      <c r="CG25" t="b">
        <v>1</v>
      </c>
      <c r="CH25" t="b">
        <v>1</v>
      </c>
      <c r="CI25" t="b">
        <v>1</v>
      </c>
      <c r="CJ25" t="b">
        <v>1</v>
      </c>
      <c r="CK25" t="b">
        <v>1</v>
      </c>
      <c r="CL25" t="b">
        <v>1</v>
      </c>
      <c r="CM25" t="b">
        <v>1</v>
      </c>
      <c r="CN25" t="b">
        <v>1</v>
      </c>
      <c r="CO25" t="b">
        <v>1</v>
      </c>
      <c r="CP25" t="b">
        <v>1</v>
      </c>
      <c r="CQ25" t="b">
        <v>1</v>
      </c>
      <c r="CR25" t="b">
        <v>1</v>
      </c>
      <c r="CS25" t="b">
        <v>1</v>
      </c>
      <c r="CT25" t="b">
        <v>1</v>
      </c>
      <c r="CU25" t="b">
        <v>1</v>
      </c>
      <c r="CV25" t="b">
        <v>1</v>
      </c>
      <c r="CW25" t="b">
        <v>1</v>
      </c>
      <c r="CX25" t="b">
        <v>1</v>
      </c>
      <c r="CY25" t="b">
        <v>1</v>
      </c>
      <c r="CZ25" t="b">
        <v>1</v>
      </c>
      <c r="DA25" t="b">
        <v>1</v>
      </c>
      <c r="DB25" t="b">
        <v>1</v>
      </c>
      <c r="DC25" t="b">
        <v>1</v>
      </c>
      <c r="DD25" t="b">
        <v>1</v>
      </c>
      <c r="DE25" t="b">
        <v>1</v>
      </c>
      <c r="DF25" t="b">
        <v>1</v>
      </c>
      <c r="DG25" t="b">
        <v>1</v>
      </c>
      <c r="DH25" t="b">
        <v>1</v>
      </c>
      <c r="DI25" t="b">
        <v>1</v>
      </c>
      <c r="DJ25" t="b">
        <v>1</v>
      </c>
      <c r="DK25" t="b">
        <v>1</v>
      </c>
      <c r="DL25" t="b">
        <v>1</v>
      </c>
      <c r="DM25" t="b">
        <v>1</v>
      </c>
      <c r="DN25" t="b">
        <v>1</v>
      </c>
      <c r="DO25" t="b">
        <v>1</v>
      </c>
      <c r="DP25" t="b">
        <v>1</v>
      </c>
      <c r="DQ25" t="b">
        <v>1</v>
      </c>
      <c r="DR25" t="b">
        <v>1</v>
      </c>
      <c r="DS25" t="b">
        <v>1</v>
      </c>
      <c r="DT25" t="b">
        <v>1</v>
      </c>
      <c r="DU25" t="b">
        <v>1</v>
      </c>
      <c r="DV25" t="b">
        <v>1</v>
      </c>
      <c r="DW25" t="b">
        <v>1</v>
      </c>
      <c r="DX25" t="b">
        <v>1</v>
      </c>
      <c r="DY25" t="b">
        <v>1</v>
      </c>
      <c r="DZ25" t="b">
        <v>1</v>
      </c>
      <c r="EA25" t="b">
        <v>1</v>
      </c>
      <c r="EB25" t="b">
        <v>1</v>
      </c>
      <c r="EC25" t="b">
        <v>1</v>
      </c>
      <c r="ED25" t="b">
        <v>1</v>
      </c>
      <c r="EE25" t="b">
        <v>1</v>
      </c>
      <c r="EF25" t="b">
        <v>1</v>
      </c>
      <c r="EG25" t="b">
        <v>1</v>
      </c>
      <c r="EH25" t="b">
        <v>1</v>
      </c>
      <c r="EI25" t="b">
        <v>1</v>
      </c>
      <c r="EJ25" t="b">
        <v>1</v>
      </c>
      <c r="EK25" t="b">
        <v>1</v>
      </c>
      <c r="EL25" t="b">
        <v>1</v>
      </c>
      <c r="EM25" t="b">
        <v>1</v>
      </c>
      <c r="EN25" t="b">
        <v>1</v>
      </c>
      <c r="EO25" t="b">
        <v>1</v>
      </c>
      <c r="EP25" t="b">
        <v>1</v>
      </c>
      <c r="EQ25" t="b">
        <v>1</v>
      </c>
      <c r="ER25" t="b">
        <v>1</v>
      </c>
      <c r="ES25" t="b">
        <v>1</v>
      </c>
      <c r="ET25" t="b">
        <v>1</v>
      </c>
      <c r="EU25" t="b">
        <v>1</v>
      </c>
      <c r="EV25" t="b">
        <v>1</v>
      </c>
      <c r="EW25" t="b">
        <v>1</v>
      </c>
      <c r="EX25" t="b">
        <v>1</v>
      </c>
      <c r="EY25" t="b">
        <v>1</v>
      </c>
      <c r="EZ25" t="b">
        <v>1</v>
      </c>
      <c r="FA25" t="b">
        <v>1</v>
      </c>
      <c r="FB25" t="b">
        <v>1</v>
      </c>
      <c r="FC25" t="b">
        <v>1</v>
      </c>
      <c r="FD25" t="b">
        <v>1</v>
      </c>
      <c r="FE25" t="b">
        <v>1</v>
      </c>
      <c r="FF25" t="b">
        <v>1</v>
      </c>
      <c r="FG25" t="b">
        <v>1</v>
      </c>
      <c r="FH25" t="b">
        <v>1</v>
      </c>
      <c r="FI25" t="b">
        <v>1</v>
      </c>
      <c r="FJ25" t="b">
        <v>1</v>
      </c>
      <c r="FK25" t="b">
        <v>1</v>
      </c>
      <c r="FL25" t="b">
        <v>1</v>
      </c>
      <c r="FM25" t="b">
        <v>1</v>
      </c>
      <c r="FN25" t="b">
        <v>1</v>
      </c>
      <c r="FO25" t="b">
        <v>1</v>
      </c>
      <c r="FP25" t="b">
        <v>1</v>
      </c>
      <c r="FQ25" t="b">
        <v>1</v>
      </c>
      <c r="FR25" t="b">
        <v>1</v>
      </c>
      <c r="FS25" t="b">
        <v>1</v>
      </c>
      <c r="FT25" t="b">
        <v>1</v>
      </c>
      <c r="FU25" t="b">
        <v>1</v>
      </c>
      <c r="FV25" t="b">
        <v>1</v>
      </c>
      <c r="FW25" t="b">
        <v>1</v>
      </c>
      <c r="FX25" t="b">
        <v>1</v>
      </c>
      <c r="FY25" t="b">
        <v>1</v>
      </c>
      <c r="FZ25" t="b">
        <v>1</v>
      </c>
      <c r="GA25" t="b">
        <v>1</v>
      </c>
      <c r="GB25" t="b">
        <v>1</v>
      </c>
      <c r="GC25" t="b">
        <v>1</v>
      </c>
      <c r="GD25" t="b">
        <v>1</v>
      </c>
      <c r="GE25" t="b">
        <v>1</v>
      </c>
      <c r="GF25" t="b">
        <v>1</v>
      </c>
      <c r="GG25" t="b">
        <v>1</v>
      </c>
      <c r="GH25" t="b">
        <v>1</v>
      </c>
      <c r="GI25" t="b">
        <v>1</v>
      </c>
      <c r="GJ25" t="b">
        <v>1</v>
      </c>
      <c r="GK25" t="b">
        <v>1</v>
      </c>
      <c r="GL25" t="b">
        <v>1</v>
      </c>
      <c r="GM25" t="b">
        <v>1</v>
      </c>
      <c r="GN25" t="b">
        <v>1</v>
      </c>
      <c r="GO25" t="b">
        <v>1</v>
      </c>
      <c r="GP25" t="b">
        <v>1</v>
      </c>
      <c r="GQ25" t="b">
        <v>1</v>
      </c>
      <c r="GR25" t="b">
        <v>1</v>
      </c>
      <c r="GS25" t="b">
        <v>1</v>
      </c>
    </row>
    <row r="26" spans="1:201">
      <c r="A26">
        <v>21</v>
      </c>
      <c r="B26">
        <f t="shared" si="3"/>
        <v>1.7447288735863259E-9</v>
      </c>
      <c r="C26">
        <v>4.0186241767149544E-10</v>
      </c>
      <c r="D26">
        <f t="shared" si="4"/>
        <v>4.0186241767149544E-10</v>
      </c>
      <c r="F26">
        <v>0</v>
      </c>
      <c r="G26">
        <v>202211</v>
      </c>
      <c r="H26">
        <v>275</v>
      </c>
      <c r="I26">
        <v>20</v>
      </c>
      <c r="J26">
        <v>1343.6439580000001</v>
      </c>
      <c r="K26">
        <v>0.1699</v>
      </c>
      <c r="L26">
        <v>120</v>
      </c>
      <c r="M26">
        <f t="shared" si="5"/>
        <v>100</v>
      </c>
      <c r="O26">
        <v>4224.9408305131901</v>
      </c>
      <c r="P26">
        <v>-19.155226822914223</v>
      </c>
      <c r="Q26">
        <v>-60.089326678450341</v>
      </c>
      <c r="R26">
        <v>-79.244553501364564</v>
      </c>
      <c r="S26">
        <v>-336.30916948680834</v>
      </c>
      <c r="T26">
        <v>-1248.5819005404828</v>
      </c>
      <c r="U26">
        <v>-1584.8910700272911</v>
      </c>
      <c r="W26">
        <v>4387.6593795392737</v>
      </c>
      <c r="X26">
        <v>-16.883566286784202</v>
      </c>
      <c r="Y26">
        <v>-62.360987182035124</v>
      </c>
      <c r="Z26">
        <v>-79.24455350066475</v>
      </c>
      <c r="AA26">
        <v>-173.59062042044306</v>
      </c>
      <c r="AB26">
        <v>-698.09945719081895</v>
      </c>
      <c r="AC26">
        <v>-871.6900776112617</v>
      </c>
      <c r="AE26" t="b">
        <f>ABS(AE25-W25)&lt;0.0001</f>
        <v>1</v>
      </c>
      <c r="AF26" t="b">
        <f t="shared" ref="AF26" si="13">ABS(AF25-X25)&lt;0.0001</f>
        <v>1</v>
      </c>
      <c r="AG26" t="b">
        <f t="shared" ref="AG26" si="14">ABS(AG25-Y25)&lt;0.0001</f>
        <v>1</v>
      </c>
      <c r="AH26" t="b">
        <f t="shared" ref="AH26" si="15">ABS(AH25-Z25)&lt;0.0001</f>
        <v>1</v>
      </c>
      <c r="AI26" t="b">
        <f t="shared" ref="AI26" si="16">ABS(AI25-AA25)&lt;0.0001</f>
        <v>1</v>
      </c>
      <c r="AJ26" t="b">
        <f t="shared" ref="AJ26" si="17">ABS(AJ25-AB25)&lt;0.0001</f>
        <v>1</v>
      </c>
      <c r="AK26" t="b">
        <f t="shared" ref="AK26" si="18">ABS(AK25-AC25)&lt;0.0001</f>
        <v>1</v>
      </c>
      <c r="AO26" t="b">
        <v>1</v>
      </c>
      <c r="AP26" t="b">
        <v>1</v>
      </c>
      <c r="AQ26" t="b">
        <v>1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  <c r="AY26" t="b">
        <v>1</v>
      </c>
      <c r="AZ26" t="b">
        <v>1</v>
      </c>
      <c r="BA26" t="b">
        <v>1</v>
      </c>
      <c r="BB26" t="b">
        <v>1</v>
      </c>
      <c r="BC26" t="b">
        <v>1</v>
      </c>
      <c r="BD26" t="b">
        <v>1</v>
      </c>
      <c r="BE26" t="b">
        <v>1</v>
      </c>
      <c r="BF26" t="b">
        <v>1</v>
      </c>
      <c r="BG26" t="b">
        <v>1</v>
      </c>
      <c r="BH26" t="b">
        <v>1</v>
      </c>
      <c r="BI26" t="b">
        <v>1</v>
      </c>
      <c r="BJ26" t="b">
        <v>1</v>
      </c>
      <c r="BK26" t="b">
        <v>1</v>
      </c>
      <c r="BL26" t="b">
        <v>1</v>
      </c>
      <c r="BM26" t="b">
        <v>1</v>
      </c>
      <c r="BN26" t="b">
        <v>1</v>
      </c>
      <c r="BO26" t="b">
        <v>1</v>
      </c>
      <c r="BP26" t="b">
        <v>1</v>
      </c>
      <c r="BQ26" t="b">
        <v>1</v>
      </c>
      <c r="BR26" t="b">
        <v>1</v>
      </c>
      <c r="BS26" t="b">
        <v>1</v>
      </c>
      <c r="BT26" t="b">
        <v>1</v>
      </c>
      <c r="BU26" t="b">
        <v>1</v>
      </c>
      <c r="BV26" t="b">
        <v>1</v>
      </c>
      <c r="BW26" t="b">
        <v>1</v>
      </c>
      <c r="BX26" t="b">
        <v>1</v>
      </c>
      <c r="BY26" t="b">
        <v>1</v>
      </c>
      <c r="BZ26" t="b">
        <v>1</v>
      </c>
      <c r="CA26" t="b">
        <v>1</v>
      </c>
      <c r="CB26" t="b">
        <v>1</v>
      </c>
      <c r="CC26" t="b">
        <v>1</v>
      </c>
      <c r="CD26" t="b">
        <v>1</v>
      </c>
      <c r="CE26" t="b">
        <v>1</v>
      </c>
      <c r="CF26" t="b">
        <v>1</v>
      </c>
      <c r="CG26" t="b">
        <v>1</v>
      </c>
      <c r="CH26" t="b">
        <v>1</v>
      </c>
      <c r="CI26" t="b">
        <v>1</v>
      </c>
      <c r="CJ26" t="b">
        <v>1</v>
      </c>
      <c r="CK26" t="b">
        <v>1</v>
      </c>
      <c r="CL26" t="b">
        <v>1</v>
      </c>
      <c r="CM26" t="b">
        <v>1</v>
      </c>
      <c r="CN26" t="b">
        <v>1</v>
      </c>
      <c r="CO26" t="b">
        <v>1</v>
      </c>
      <c r="CP26" t="b">
        <v>1</v>
      </c>
      <c r="CQ26" t="b">
        <v>1</v>
      </c>
      <c r="CR26" t="b">
        <v>1</v>
      </c>
      <c r="CS26" t="b">
        <v>1</v>
      </c>
      <c r="CT26" t="b">
        <v>1</v>
      </c>
      <c r="CU26" t="b">
        <v>1</v>
      </c>
      <c r="CV26" t="b">
        <v>1</v>
      </c>
      <c r="CW26" t="b">
        <v>1</v>
      </c>
      <c r="CX26" t="b">
        <v>1</v>
      </c>
      <c r="CY26" t="b">
        <v>1</v>
      </c>
      <c r="CZ26" t="b">
        <v>1</v>
      </c>
      <c r="DA26" t="b">
        <v>1</v>
      </c>
      <c r="DB26" t="b">
        <v>1</v>
      </c>
      <c r="DC26" t="b">
        <v>1</v>
      </c>
      <c r="DD26" t="b">
        <v>1</v>
      </c>
      <c r="DE26" t="b">
        <v>1</v>
      </c>
      <c r="DF26" t="b">
        <v>1</v>
      </c>
      <c r="DG26" t="b">
        <v>1</v>
      </c>
      <c r="DH26" t="b">
        <v>1</v>
      </c>
      <c r="DI26" t="b">
        <v>1</v>
      </c>
      <c r="DJ26" t="b">
        <v>1</v>
      </c>
      <c r="DK26" t="b">
        <v>1</v>
      </c>
      <c r="DL26" t="b">
        <v>1</v>
      </c>
      <c r="DM26" t="b">
        <v>1</v>
      </c>
      <c r="DN26" t="b">
        <v>1</v>
      </c>
      <c r="DO26" t="b">
        <v>1</v>
      </c>
      <c r="DP26" t="b">
        <v>1</v>
      </c>
      <c r="DQ26" t="b">
        <v>1</v>
      </c>
      <c r="DR26" t="b">
        <v>1</v>
      </c>
      <c r="DS26" t="b">
        <v>1</v>
      </c>
      <c r="DT26" t="b">
        <v>1</v>
      </c>
      <c r="DU26" t="b">
        <v>1</v>
      </c>
      <c r="DV26" t="b">
        <v>1</v>
      </c>
      <c r="DW26" t="b">
        <v>1</v>
      </c>
      <c r="DX26" t="b">
        <v>1</v>
      </c>
      <c r="DY26" t="b">
        <v>1</v>
      </c>
      <c r="DZ26" t="b">
        <v>1</v>
      </c>
      <c r="EA26" t="b">
        <v>1</v>
      </c>
      <c r="EB26" t="b">
        <v>1</v>
      </c>
      <c r="EC26" t="b">
        <v>1</v>
      </c>
      <c r="ED26" t="b">
        <v>1</v>
      </c>
      <c r="EE26" t="b">
        <v>1</v>
      </c>
      <c r="EF26" t="b">
        <v>1</v>
      </c>
      <c r="EG26" t="b">
        <v>1</v>
      </c>
      <c r="EH26" t="b">
        <v>1</v>
      </c>
      <c r="EI26" t="b">
        <v>1</v>
      </c>
      <c r="EJ26" t="b">
        <v>1</v>
      </c>
      <c r="EK26" t="b">
        <v>1</v>
      </c>
      <c r="EL26" t="b">
        <v>1</v>
      </c>
      <c r="EM26" t="b">
        <v>1</v>
      </c>
      <c r="EN26" t="b">
        <v>1</v>
      </c>
      <c r="EO26" t="b">
        <v>1</v>
      </c>
      <c r="EP26" t="b">
        <v>1</v>
      </c>
      <c r="EQ26" t="b">
        <v>1</v>
      </c>
      <c r="ER26" t="b">
        <v>1</v>
      </c>
      <c r="ES26" t="b">
        <v>1</v>
      </c>
      <c r="ET26" t="b">
        <v>1</v>
      </c>
      <c r="EU26" t="b">
        <v>1</v>
      </c>
      <c r="EV26" t="b">
        <v>1</v>
      </c>
      <c r="EW26" t="b">
        <v>1</v>
      </c>
      <c r="EX26" t="b">
        <v>1</v>
      </c>
      <c r="EY26" t="b">
        <v>1</v>
      </c>
      <c r="EZ26" t="b">
        <v>1</v>
      </c>
      <c r="FA26" t="b">
        <v>1</v>
      </c>
      <c r="FB26" t="b">
        <v>1</v>
      </c>
      <c r="FC26" t="b">
        <v>1</v>
      </c>
      <c r="FD26" t="b">
        <v>1</v>
      </c>
      <c r="FE26" t="b">
        <v>1</v>
      </c>
      <c r="FF26" t="b">
        <v>1</v>
      </c>
      <c r="FG26" t="b">
        <v>1</v>
      </c>
      <c r="FH26" t="b">
        <v>1</v>
      </c>
      <c r="FI26" t="b">
        <v>1</v>
      </c>
      <c r="FJ26" t="b">
        <v>1</v>
      </c>
      <c r="FK26" t="b">
        <v>1</v>
      </c>
      <c r="FL26" t="b">
        <v>1</v>
      </c>
      <c r="FM26" t="b">
        <v>1</v>
      </c>
      <c r="FN26" t="b">
        <v>1</v>
      </c>
      <c r="FO26" t="b">
        <v>1</v>
      </c>
      <c r="FP26" t="b">
        <v>1</v>
      </c>
      <c r="FQ26" t="b">
        <v>1</v>
      </c>
      <c r="FR26" t="b">
        <v>1</v>
      </c>
      <c r="FS26" t="b">
        <v>1</v>
      </c>
      <c r="FT26" t="b">
        <v>1</v>
      </c>
      <c r="FU26" t="b">
        <v>1</v>
      </c>
      <c r="FV26" t="b">
        <v>1</v>
      </c>
      <c r="FW26" t="b">
        <v>1</v>
      </c>
      <c r="FX26" t="b">
        <v>1</v>
      </c>
      <c r="FY26" t="b">
        <v>1</v>
      </c>
      <c r="FZ26" t="b">
        <v>1</v>
      </c>
      <c r="GA26" t="b">
        <v>1</v>
      </c>
      <c r="GB26" t="b">
        <v>1</v>
      </c>
      <c r="GC26" t="b">
        <v>1</v>
      </c>
      <c r="GD26" t="b">
        <v>1</v>
      </c>
      <c r="GE26" t="b">
        <v>1</v>
      </c>
      <c r="GF26" t="b">
        <v>1</v>
      </c>
      <c r="GG26" t="b">
        <v>1</v>
      </c>
      <c r="GH26" t="b">
        <v>1</v>
      </c>
      <c r="GI26" t="b">
        <v>1</v>
      </c>
      <c r="GJ26" t="b">
        <v>1</v>
      </c>
      <c r="GK26" t="b">
        <v>1</v>
      </c>
      <c r="GL26" t="b">
        <v>1</v>
      </c>
      <c r="GM26" t="b">
        <v>1</v>
      </c>
      <c r="GN26" t="b">
        <v>1</v>
      </c>
      <c r="GO26" t="b">
        <v>1</v>
      </c>
      <c r="GP26" t="b">
        <v>1</v>
      </c>
      <c r="GQ26" t="b">
        <v>1</v>
      </c>
      <c r="GR26" t="b">
        <v>1</v>
      </c>
      <c r="GS26" t="b">
        <v>1</v>
      </c>
    </row>
    <row r="27" spans="1:201">
      <c r="A27">
        <v>22</v>
      </c>
      <c r="B27">
        <f t="shared" si="3"/>
        <v>3.7751345442790977E-11</v>
      </c>
      <c r="C27">
        <v>8.6952461093899301E-12</v>
      </c>
      <c r="D27">
        <f t="shared" si="4"/>
        <v>8.6952461093899301E-12</v>
      </c>
      <c r="F27">
        <v>0</v>
      </c>
      <c r="G27">
        <v>202212</v>
      </c>
      <c r="H27">
        <v>276</v>
      </c>
      <c r="I27">
        <v>21</v>
      </c>
      <c r="J27">
        <v>1182.7636560000001</v>
      </c>
      <c r="K27">
        <v>0.1699</v>
      </c>
      <c r="L27">
        <v>120</v>
      </c>
      <c r="M27">
        <f t="shared" si="5"/>
        <v>99</v>
      </c>
      <c r="O27">
        <v>4205.5143976038416</v>
      </c>
      <c r="P27">
        <v>-19.426432909348655</v>
      </c>
      <c r="Q27">
        <v>-59.818120592015909</v>
      </c>
      <c r="R27">
        <v>-79.244553501364564</v>
      </c>
      <c r="S27">
        <v>-355.73560239615699</v>
      </c>
      <c r="T27">
        <v>-1308.4000211324988</v>
      </c>
      <c r="U27">
        <v>-1664.1356235286557</v>
      </c>
      <c r="W27">
        <v>4370.5367701269151</v>
      </c>
      <c r="X27">
        <v>-17.12260945202118</v>
      </c>
      <c r="Y27">
        <v>-62.121944048643563</v>
      </c>
      <c r="Z27">
        <v>-79.244553501353792</v>
      </c>
      <c r="AA27">
        <v>-190.71322987246421</v>
      </c>
      <c r="AB27">
        <v>-760.22140123946247</v>
      </c>
      <c r="AC27">
        <v>-950.93463111192648</v>
      </c>
      <c r="AO27" t="b">
        <v>1</v>
      </c>
      <c r="AP27" t="b">
        <v>1</v>
      </c>
      <c r="AQ27" t="b">
        <v>1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  <c r="AY27" t="b">
        <v>1</v>
      </c>
      <c r="AZ27" t="b">
        <v>1</v>
      </c>
      <c r="BA27" t="b">
        <v>1</v>
      </c>
      <c r="BB27" t="b">
        <v>1</v>
      </c>
      <c r="BC27" t="b">
        <v>1</v>
      </c>
      <c r="BD27" t="b">
        <v>1</v>
      </c>
      <c r="BE27" t="b">
        <v>1</v>
      </c>
      <c r="BF27" t="b">
        <v>1</v>
      </c>
      <c r="BG27" t="b">
        <v>1</v>
      </c>
      <c r="BH27" t="b">
        <v>1</v>
      </c>
      <c r="BI27" t="b">
        <v>1</v>
      </c>
      <c r="BJ27" t="b">
        <v>1</v>
      </c>
      <c r="BK27" t="b">
        <v>1</v>
      </c>
      <c r="BL27" t="b">
        <v>1</v>
      </c>
      <c r="BM27" t="b">
        <v>1</v>
      </c>
      <c r="BN27" t="b">
        <v>1</v>
      </c>
      <c r="BO27" t="b">
        <v>1</v>
      </c>
      <c r="BP27" t="b">
        <v>1</v>
      </c>
      <c r="BQ27" t="b">
        <v>1</v>
      </c>
      <c r="BR27" t="b">
        <v>1</v>
      </c>
      <c r="BS27" t="b">
        <v>1</v>
      </c>
      <c r="BT27" t="b">
        <v>1</v>
      </c>
      <c r="BU27" t="b">
        <v>1</v>
      </c>
      <c r="BV27" t="b">
        <v>1</v>
      </c>
      <c r="BW27" t="b">
        <v>1</v>
      </c>
      <c r="BX27" t="b">
        <v>1</v>
      </c>
      <c r="BY27" t="b">
        <v>1</v>
      </c>
      <c r="BZ27" t="b">
        <v>1</v>
      </c>
      <c r="CA27" t="b">
        <v>1</v>
      </c>
      <c r="CB27" t="b">
        <v>1</v>
      </c>
      <c r="CC27" t="b">
        <v>1</v>
      </c>
      <c r="CD27" t="b">
        <v>1</v>
      </c>
      <c r="CE27" t="b">
        <v>1</v>
      </c>
      <c r="CF27" t="b">
        <v>1</v>
      </c>
      <c r="CG27" t="b">
        <v>1</v>
      </c>
      <c r="CH27" t="b">
        <v>1</v>
      </c>
      <c r="CI27" t="b">
        <v>1</v>
      </c>
      <c r="CJ27" t="b">
        <v>1</v>
      </c>
      <c r="CK27" t="b">
        <v>1</v>
      </c>
      <c r="CL27" t="b">
        <v>1</v>
      </c>
      <c r="CM27" t="b">
        <v>1</v>
      </c>
      <c r="CN27" t="b">
        <v>1</v>
      </c>
      <c r="CO27" t="b">
        <v>1</v>
      </c>
      <c r="CP27" t="b">
        <v>1</v>
      </c>
      <c r="CQ27" t="b">
        <v>1</v>
      </c>
      <c r="CR27" t="b">
        <v>1</v>
      </c>
      <c r="CS27" t="b">
        <v>1</v>
      </c>
      <c r="CT27" t="b">
        <v>1</v>
      </c>
      <c r="CU27" t="b">
        <v>1</v>
      </c>
      <c r="CV27" t="b">
        <v>1</v>
      </c>
      <c r="CW27" t="b">
        <v>1</v>
      </c>
      <c r="CX27" t="b">
        <v>1</v>
      </c>
      <c r="CY27" t="b">
        <v>1</v>
      </c>
      <c r="CZ27" t="b">
        <v>1</v>
      </c>
      <c r="DA27" t="b">
        <v>1</v>
      </c>
      <c r="DB27" t="b">
        <v>1</v>
      </c>
      <c r="DC27" t="b">
        <v>1</v>
      </c>
      <c r="DD27" t="b">
        <v>1</v>
      </c>
      <c r="DE27" t="b">
        <v>1</v>
      </c>
      <c r="DF27" t="b">
        <v>1</v>
      </c>
      <c r="DG27" t="b">
        <v>1</v>
      </c>
      <c r="DH27" t="b">
        <v>1</v>
      </c>
      <c r="DI27" t="b">
        <v>1</v>
      </c>
      <c r="DJ27" t="b">
        <v>1</v>
      </c>
      <c r="DK27" t="b">
        <v>1</v>
      </c>
      <c r="DL27" t="b">
        <v>1</v>
      </c>
      <c r="DM27" t="b">
        <v>1</v>
      </c>
      <c r="DN27" t="b">
        <v>1</v>
      </c>
      <c r="DO27" t="b">
        <v>1</v>
      </c>
      <c r="DP27" t="b">
        <v>1</v>
      </c>
      <c r="DQ27" t="b">
        <v>1</v>
      </c>
      <c r="DR27" t="b">
        <v>1</v>
      </c>
      <c r="DS27" t="b">
        <v>1</v>
      </c>
      <c r="DT27" t="b">
        <v>1</v>
      </c>
      <c r="DU27" t="b">
        <v>1</v>
      </c>
      <c r="DV27" t="b">
        <v>1</v>
      </c>
      <c r="DW27" t="b">
        <v>1</v>
      </c>
      <c r="DX27" t="b">
        <v>1</v>
      </c>
      <c r="DY27" t="b">
        <v>1</v>
      </c>
      <c r="DZ27" t="b">
        <v>1</v>
      </c>
      <c r="EA27" t="b">
        <v>1</v>
      </c>
      <c r="EB27" t="b">
        <v>1</v>
      </c>
      <c r="EC27" t="b">
        <v>1</v>
      </c>
      <c r="ED27" t="b">
        <v>1</v>
      </c>
      <c r="EE27" t="b">
        <v>1</v>
      </c>
      <c r="EF27" t="b">
        <v>1</v>
      </c>
      <c r="EG27" t="b">
        <v>1</v>
      </c>
      <c r="EH27" t="b">
        <v>1</v>
      </c>
      <c r="EI27" t="b">
        <v>1</v>
      </c>
      <c r="EJ27" t="b">
        <v>1</v>
      </c>
      <c r="EK27" t="b">
        <v>1</v>
      </c>
      <c r="EL27" t="b">
        <v>1</v>
      </c>
      <c r="EM27" t="b">
        <v>1</v>
      </c>
      <c r="EN27" t="b">
        <v>1</v>
      </c>
      <c r="EO27" t="b">
        <v>1</v>
      </c>
      <c r="EP27" t="b">
        <v>1</v>
      </c>
      <c r="EQ27" t="b">
        <v>1</v>
      </c>
      <c r="ER27" t="b">
        <v>1</v>
      </c>
      <c r="ES27" t="b">
        <v>1</v>
      </c>
      <c r="ET27" t="b">
        <v>1</v>
      </c>
      <c r="EU27" t="b">
        <v>1</v>
      </c>
      <c r="EV27" t="b">
        <v>1</v>
      </c>
      <c r="EW27" t="b">
        <v>1</v>
      </c>
      <c r="EX27" t="b">
        <v>1</v>
      </c>
      <c r="EY27" t="b">
        <v>1</v>
      </c>
      <c r="EZ27" t="b">
        <v>1</v>
      </c>
      <c r="FA27" t="b">
        <v>1</v>
      </c>
      <c r="FB27" t="b">
        <v>1</v>
      </c>
      <c r="FC27" t="b">
        <v>1</v>
      </c>
      <c r="FD27" t="b">
        <v>1</v>
      </c>
      <c r="FE27" t="b">
        <v>1</v>
      </c>
      <c r="FF27" t="b">
        <v>1</v>
      </c>
      <c r="FG27" t="b">
        <v>1</v>
      </c>
      <c r="FH27" t="b">
        <v>1</v>
      </c>
      <c r="FI27" t="b">
        <v>1</v>
      </c>
      <c r="FJ27" t="b">
        <v>1</v>
      </c>
      <c r="FK27" t="b">
        <v>1</v>
      </c>
      <c r="FL27" t="b">
        <v>1</v>
      </c>
      <c r="FM27" t="b">
        <v>1</v>
      </c>
      <c r="FN27" t="b">
        <v>1</v>
      </c>
      <c r="FO27" t="b">
        <v>1</v>
      </c>
      <c r="FP27" t="b">
        <v>1</v>
      </c>
      <c r="FQ27" t="b">
        <v>1</v>
      </c>
      <c r="FR27" t="b">
        <v>1</v>
      </c>
      <c r="FS27" t="b">
        <v>1</v>
      </c>
      <c r="FT27" t="b">
        <v>1</v>
      </c>
      <c r="FU27" t="b">
        <v>1</v>
      </c>
      <c r="FV27" t="b">
        <v>1</v>
      </c>
      <c r="FW27" t="b">
        <v>1</v>
      </c>
      <c r="FX27" t="b">
        <v>1</v>
      </c>
      <c r="FY27" t="b">
        <v>1</v>
      </c>
      <c r="FZ27" t="b">
        <v>1</v>
      </c>
      <c r="GA27" t="b">
        <v>1</v>
      </c>
      <c r="GB27" t="b">
        <v>1</v>
      </c>
      <c r="GC27" t="b">
        <v>1</v>
      </c>
      <c r="GD27" t="b">
        <v>1</v>
      </c>
      <c r="GE27" t="b">
        <v>1</v>
      </c>
      <c r="GF27" t="b">
        <v>1</v>
      </c>
      <c r="GG27" t="b">
        <v>1</v>
      </c>
      <c r="GH27" t="b">
        <v>1</v>
      </c>
      <c r="GI27" t="b">
        <v>1</v>
      </c>
      <c r="GJ27" t="b">
        <v>1</v>
      </c>
      <c r="GK27" t="b">
        <v>1</v>
      </c>
      <c r="GL27" t="b">
        <v>1</v>
      </c>
      <c r="GM27" t="b">
        <v>1</v>
      </c>
      <c r="GN27" t="b">
        <v>1</v>
      </c>
      <c r="GO27" t="b">
        <v>1</v>
      </c>
      <c r="GP27" t="b">
        <v>1</v>
      </c>
      <c r="GQ27" t="b">
        <v>1</v>
      </c>
      <c r="GR27" t="b">
        <v>1</v>
      </c>
      <c r="GS27" t="b">
        <v>1</v>
      </c>
    </row>
    <row r="28" spans="1:201">
      <c r="A28">
        <v>23</v>
      </c>
      <c r="B28">
        <f t="shared" si="3"/>
        <v>5.8529133291065826E-13</v>
      </c>
      <c r="C28">
        <v>1.3480982268733668E-13</v>
      </c>
      <c r="D28">
        <f t="shared" si="4"/>
        <v>1.3480982268733668E-13</v>
      </c>
      <c r="F28">
        <v>0</v>
      </c>
      <c r="G28">
        <v>202301</v>
      </c>
      <c r="H28">
        <v>277</v>
      </c>
      <c r="I28">
        <v>22</v>
      </c>
      <c r="J28">
        <v>1021.8833540000001</v>
      </c>
      <c r="K28">
        <v>0.1699</v>
      </c>
      <c r="L28">
        <v>120</v>
      </c>
      <c r="M28">
        <f t="shared" si="5"/>
        <v>98</v>
      </c>
      <c r="O28">
        <v>4185.8129187818849</v>
      </c>
      <c r="P28">
        <v>-19.701478821956847</v>
      </c>
      <c r="Q28">
        <v>-59.543074679407717</v>
      </c>
      <c r="R28">
        <v>-79.244553501364564</v>
      </c>
      <c r="S28">
        <v>-375.43708121811386</v>
      </c>
      <c r="T28">
        <v>-1367.9430958119065</v>
      </c>
      <c r="U28">
        <v>-1743.3801770300204</v>
      </c>
      <c r="W28">
        <v>4353.1717330632227</v>
      </c>
      <c r="X28">
        <v>-17.3650370643069</v>
      </c>
      <c r="Y28">
        <v>-61.879516437046888</v>
      </c>
      <c r="Z28">
        <v>-79.244553501364479</v>
      </c>
      <c r="AA28">
        <v>-208.07826693677106</v>
      </c>
      <c r="AB28">
        <v>-822.10091767650954</v>
      </c>
      <c r="AC28">
        <v>-1030.1791846132808</v>
      </c>
    </row>
    <row r="29" spans="1:201">
      <c r="A29">
        <v>24</v>
      </c>
      <c r="B29">
        <f t="shared" si="3"/>
        <v>6.5019993911677512E-15</v>
      </c>
      <c r="C29">
        <v>1.4976018535546877E-15</v>
      </c>
      <c r="D29">
        <f t="shared" si="4"/>
        <v>1.4976018535546877E-15</v>
      </c>
      <c r="F29">
        <v>0</v>
      </c>
      <c r="G29">
        <v>202302</v>
      </c>
      <c r="H29">
        <v>278</v>
      </c>
      <c r="I29">
        <v>23</v>
      </c>
      <c r="J29">
        <v>861.00305209999999</v>
      </c>
      <c r="K29">
        <v>0.1699</v>
      </c>
      <c r="L29">
        <v>120</v>
      </c>
      <c r="M29">
        <f t="shared" si="5"/>
        <v>97</v>
      </c>
      <c r="O29">
        <v>4165.8324998556072</v>
      </c>
      <c r="P29">
        <v>-19.980418926277714</v>
      </c>
      <c r="Q29">
        <v>-59.26413457508685</v>
      </c>
      <c r="R29">
        <v>-79.244553501364564</v>
      </c>
      <c r="S29">
        <v>-395.41750014439157</v>
      </c>
      <c r="T29">
        <v>-1427.2072303869934</v>
      </c>
      <c r="U29">
        <v>-1822.624730531385</v>
      </c>
      <c r="W29">
        <v>4335.5608360158185</v>
      </c>
      <c r="X29">
        <v>-17.610897047411015</v>
      </c>
      <c r="Y29">
        <v>-61.633656453953471</v>
      </c>
      <c r="Z29">
        <v>-79.244553501364592</v>
      </c>
      <c r="AA29">
        <v>-225.6891639841821</v>
      </c>
      <c r="AB29">
        <v>-883.73457413046287</v>
      </c>
      <c r="AC29">
        <v>-1109.4237381146447</v>
      </c>
    </row>
    <row r="30" spans="1:201">
      <c r="A30">
        <v>25</v>
      </c>
      <c r="B30">
        <f t="shared" si="3"/>
        <v>5.1755550058018688E-17</v>
      </c>
      <c r="C30">
        <v>1.1920826662013982E-17</v>
      </c>
      <c r="D30">
        <f t="shared" si="4"/>
        <v>1.1920826662013982E-17</v>
      </c>
      <c r="F30">
        <v>0</v>
      </c>
      <c r="G30">
        <v>202303</v>
      </c>
      <c r="H30">
        <v>279</v>
      </c>
      <c r="I30">
        <v>24</v>
      </c>
      <c r="J30">
        <v>700.12275</v>
      </c>
      <c r="K30">
        <v>0.1699</v>
      </c>
      <c r="L30">
        <v>120</v>
      </c>
      <c r="M30">
        <f t="shared" si="5"/>
        <v>96</v>
      </c>
      <c r="O30">
        <v>4145.5691914980316</v>
      </c>
      <c r="P30">
        <v>-20.263308357575596</v>
      </c>
      <c r="Q30">
        <v>-58.981245143788968</v>
      </c>
      <c r="R30">
        <v>-79.244553501364564</v>
      </c>
      <c r="S30">
        <v>-415.68080850196714</v>
      </c>
      <c r="T30">
        <v>-1486.1884755307824</v>
      </c>
      <c r="U30">
        <v>-1901.8692840327496</v>
      </c>
      <c r="W30">
        <v>4317.7005980177128</v>
      </c>
      <c r="X30">
        <v>-17.860237998107301</v>
      </c>
      <c r="Y30">
        <v>-61.384315503257284</v>
      </c>
      <c r="Z30">
        <v>-79.244553501364592</v>
      </c>
      <c r="AA30">
        <v>-243.54940198228942</v>
      </c>
      <c r="AB30">
        <v>-945.11888963372007</v>
      </c>
      <c r="AC30">
        <v>-1188.6682916160094</v>
      </c>
    </row>
    <row r="31" spans="1:201">
      <c r="A31">
        <v>26</v>
      </c>
      <c r="B31">
        <f t="shared" si="3"/>
        <v>2.9519031567473517E-19</v>
      </c>
      <c r="C31">
        <v>6.7991018963549941E-20</v>
      </c>
      <c r="D31">
        <f t="shared" si="4"/>
        <v>6.7991018963549941E-20</v>
      </c>
      <c r="F31">
        <v>0</v>
      </c>
      <c r="G31">
        <v>202304</v>
      </c>
      <c r="H31">
        <v>280</v>
      </c>
      <c r="I31">
        <v>25</v>
      </c>
      <c r="J31">
        <v>539.2424479</v>
      </c>
      <c r="K31">
        <v>0.1699</v>
      </c>
      <c r="L31">
        <v>120</v>
      </c>
      <c r="M31">
        <f t="shared" si="5"/>
        <v>95</v>
      </c>
      <c r="O31">
        <v>4125.0189884662932</v>
      </c>
      <c r="P31">
        <v>-20.55020303173827</v>
      </c>
      <c r="Q31">
        <v>-58.694350469626293</v>
      </c>
      <c r="R31">
        <v>-79.244553501364564</v>
      </c>
      <c r="S31">
        <v>-436.23101153370538</v>
      </c>
      <c r="T31">
        <v>-1544.8828260004086</v>
      </c>
      <c r="U31">
        <v>-1981.1138375341141</v>
      </c>
      <c r="W31">
        <v>4299.5874888166136</v>
      </c>
      <c r="X31">
        <v>-18.113109201097167</v>
      </c>
      <c r="Y31">
        <v>-61.131444300267425</v>
      </c>
      <c r="Z31">
        <v>-79.244553501364592</v>
      </c>
      <c r="AA31">
        <v>-261.66251118338658</v>
      </c>
      <c r="AB31">
        <v>-1006.2503339339876</v>
      </c>
      <c r="AC31">
        <v>-1267.9128451173733</v>
      </c>
    </row>
    <row r="32" spans="1:201">
      <c r="A32">
        <v>27</v>
      </c>
      <c r="B32">
        <f t="shared" si="3"/>
        <v>1.2063753510106995E-21</v>
      </c>
      <c r="C32">
        <v>2.7786375437230467E-22</v>
      </c>
      <c r="D32">
        <f t="shared" si="4"/>
        <v>2.7786375437230467E-22</v>
      </c>
      <c r="F32">
        <v>0</v>
      </c>
      <c r="G32">
        <v>202305</v>
      </c>
      <c r="H32">
        <v>281</v>
      </c>
      <c r="I32">
        <v>26</v>
      </c>
      <c r="J32">
        <v>378.36214580000001</v>
      </c>
      <c r="K32">
        <v>0.1699</v>
      </c>
      <c r="L32">
        <v>120</v>
      </c>
      <c r="M32">
        <f t="shared" si="5"/>
        <v>94</v>
      </c>
      <c r="O32">
        <v>4104.177828809964</v>
      </c>
      <c r="P32">
        <v>-20.841159656329303</v>
      </c>
      <c r="Q32">
        <v>-58.403393845035261</v>
      </c>
      <c r="R32">
        <v>-79.244553501364564</v>
      </c>
      <c r="S32">
        <v>-457.07217119003468</v>
      </c>
      <c r="T32">
        <v>-1603.2862198454438</v>
      </c>
      <c r="U32">
        <v>-2060.3583910354787</v>
      </c>
      <c r="W32">
        <v>4281.2179281777453</v>
      </c>
      <c r="X32">
        <v>-18.369560638869377</v>
      </c>
      <c r="Y32">
        <v>-60.874992862495226</v>
      </c>
      <c r="Z32">
        <v>-79.244553501364592</v>
      </c>
      <c r="AA32">
        <v>-280.03207182225589</v>
      </c>
      <c r="AB32">
        <v>-1067.1253267964823</v>
      </c>
      <c r="AC32">
        <v>-1347.1573986187384</v>
      </c>
    </row>
    <row r="33" spans="1:29">
      <c r="A33">
        <v>28</v>
      </c>
      <c r="B33">
        <f t="shared" si="3"/>
        <v>3.5326285722008071E-24</v>
      </c>
      <c r="C33">
        <v>8.1366834712945376E-25</v>
      </c>
      <c r="D33">
        <f t="shared" si="4"/>
        <v>8.1366834712945376E-25</v>
      </c>
      <c r="F33">
        <v>0</v>
      </c>
      <c r="G33">
        <v>202306</v>
      </c>
      <c r="H33">
        <v>282</v>
      </c>
      <c r="I33">
        <v>27</v>
      </c>
      <c r="J33">
        <v>217.48184380000001</v>
      </c>
      <c r="K33">
        <v>0.1699</v>
      </c>
      <c r="L33">
        <v>120</v>
      </c>
      <c r="M33">
        <f t="shared" si="5"/>
        <v>93</v>
      </c>
      <c r="O33">
        <v>4083.041593068167</v>
      </c>
      <c r="P33">
        <v>-21.136235741796831</v>
      </c>
      <c r="Q33">
        <v>-58.108317759567733</v>
      </c>
      <c r="R33">
        <v>-79.244553501364564</v>
      </c>
      <c r="S33">
        <v>-478.20840693183152</v>
      </c>
      <c r="T33">
        <v>-1661.3945376050115</v>
      </c>
      <c r="U33">
        <v>-2139.6029445368436</v>
      </c>
      <c r="W33">
        <v>4262.5882851761617</v>
      </c>
      <c r="X33">
        <v>-18.629643001581371</v>
      </c>
      <c r="Y33">
        <v>-60.614910499783214</v>
      </c>
      <c r="Z33">
        <v>-79.244553501364592</v>
      </c>
      <c r="AA33">
        <v>-298.66171482383737</v>
      </c>
      <c r="AB33">
        <v>-1127.7402372962658</v>
      </c>
      <c r="AC33">
        <v>-1426.4019521201033</v>
      </c>
    </row>
    <row r="34" spans="1:29">
      <c r="A34">
        <v>29</v>
      </c>
      <c r="B34">
        <f t="shared" si="3"/>
        <v>7.4122263344305948E-27</v>
      </c>
      <c r="C34">
        <v>1.7072539121564698E-27</v>
      </c>
      <c r="D34">
        <f t="shared" si="4"/>
        <v>1.7072539121564698E-27</v>
      </c>
      <c r="F34">
        <v>0</v>
      </c>
      <c r="G34">
        <v>202307</v>
      </c>
      <c r="H34">
        <v>283</v>
      </c>
      <c r="I34">
        <v>28</v>
      </c>
      <c r="J34">
        <v>56.601541670000003</v>
      </c>
      <c r="K34">
        <v>0.1699</v>
      </c>
      <c r="L34">
        <v>120</v>
      </c>
      <c r="M34">
        <f t="shared" si="5"/>
        <v>92</v>
      </c>
      <c r="O34">
        <v>4061.6061034553259</v>
      </c>
      <c r="P34">
        <v>-21.435489612841103</v>
      </c>
      <c r="Q34">
        <v>-57.809063888523461</v>
      </c>
      <c r="R34">
        <v>-79.244553501364564</v>
      </c>
      <c r="S34">
        <v>-499.6438965446726</v>
      </c>
      <c r="T34">
        <v>-1719.203601493535</v>
      </c>
      <c r="U34">
        <v>-2218.847498038208</v>
      </c>
      <c r="W34">
        <v>4243.6948774790844</v>
      </c>
      <c r="X34">
        <v>-18.893407697078754</v>
      </c>
      <c r="Y34">
        <v>-60.351145804285835</v>
      </c>
      <c r="Z34">
        <v>-79.244553501364592</v>
      </c>
      <c r="AA34">
        <v>-317.55512252091603</v>
      </c>
      <c r="AB34">
        <v>-1188.0913831005519</v>
      </c>
      <c r="AC34">
        <v>-1505.6465056214679</v>
      </c>
    </row>
    <row r="35" spans="1:29">
      <c r="A35">
        <v>30</v>
      </c>
      <c r="B35">
        <f t="shared" si="3"/>
        <v>1.1143831578403364E-29</v>
      </c>
      <c r="C35">
        <v>2.5667524439003078E-30</v>
      </c>
      <c r="D35">
        <f t="shared" si="4"/>
        <v>2.5667524439003078E-30</v>
      </c>
      <c r="F35">
        <v>0</v>
      </c>
      <c r="G35">
        <v>202308</v>
      </c>
      <c r="H35">
        <v>284</v>
      </c>
      <c r="I35">
        <v>29</v>
      </c>
      <c r="J35">
        <v>-104.2787604</v>
      </c>
      <c r="K35">
        <v>0.1699</v>
      </c>
      <c r="L35">
        <v>120</v>
      </c>
      <c r="M35">
        <f t="shared" si="5"/>
        <v>91</v>
      </c>
      <c r="O35">
        <v>4039.867123035383</v>
      </c>
      <c r="P35">
        <v>-21.738980419942912</v>
      </c>
      <c r="Q35">
        <v>-57.505573081421652</v>
      </c>
      <c r="R35">
        <v>-79.244553501364564</v>
      </c>
      <c r="S35">
        <v>-521.38287696461555</v>
      </c>
      <c r="T35">
        <v>-1776.7091745749567</v>
      </c>
      <c r="U35">
        <v>-2298.0920515395724</v>
      </c>
      <c r="W35">
        <v>4224.5339706180284</v>
      </c>
      <c r="X35">
        <v>-19.160906861056564</v>
      </c>
      <c r="Y35">
        <v>-60.083646640308018</v>
      </c>
      <c r="Z35">
        <v>-79.244553501364592</v>
      </c>
      <c r="AA35">
        <v>-336.71602938197276</v>
      </c>
      <c r="AB35">
        <v>-1248.1750297408594</v>
      </c>
      <c r="AC35">
        <v>-1584.8910591228323</v>
      </c>
    </row>
    <row r="36" spans="1:29">
      <c r="A36">
        <v>31</v>
      </c>
      <c r="B36">
        <f t="shared" si="3"/>
        <v>1.2004817995138824E-32</v>
      </c>
      <c r="C36">
        <v>2.7650629597917673E-33</v>
      </c>
      <c r="D36">
        <f t="shared" si="4"/>
        <v>2.7650629597917673E-33</v>
      </c>
      <c r="F36">
        <v>0</v>
      </c>
      <c r="G36">
        <v>202103</v>
      </c>
      <c r="H36">
        <v>255</v>
      </c>
      <c r="I36">
        <v>30</v>
      </c>
      <c r="J36">
        <v>2253.31</v>
      </c>
      <c r="K36">
        <v>0.1699</v>
      </c>
      <c r="L36">
        <v>120</v>
      </c>
      <c r="M36">
        <f t="shared" si="5"/>
        <v>90</v>
      </c>
      <c r="O36">
        <v>4017.8203548843276</v>
      </c>
      <c r="P36">
        <v>-22.046768151055275</v>
      </c>
      <c r="Q36">
        <v>-57.197785350309289</v>
      </c>
      <c r="R36">
        <v>-79.244553501364564</v>
      </c>
      <c r="S36">
        <v>-543.42964511567084</v>
      </c>
      <c r="T36">
        <v>-1833.9069599252659</v>
      </c>
      <c r="U36">
        <v>-2377.3366050409372</v>
      </c>
      <c r="W36">
        <v>4205.1017772506648</v>
      </c>
      <c r="X36">
        <v>-19.432193367364363</v>
      </c>
      <c r="Y36">
        <v>-59.812360134000244</v>
      </c>
      <c r="Z36">
        <v>-79.244553501364592</v>
      </c>
      <c r="AA36">
        <v>-356.14822274933698</v>
      </c>
      <c r="AB36">
        <v>-1307.9873898748597</v>
      </c>
      <c r="AC36">
        <v>-1664.1356126241965</v>
      </c>
    </row>
    <row r="37" spans="1:29">
      <c r="A37">
        <v>32</v>
      </c>
      <c r="B37">
        <f t="shared" si="3"/>
        <v>9.2664159982956403E-36</v>
      </c>
      <c r="C37">
        <v>2.1343283719323753E-36</v>
      </c>
      <c r="D37">
        <f t="shared" si="4"/>
        <v>2.1343283719323753E-36</v>
      </c>
      <c r="F37">
        <v>0</v>
      </c>
      <c r="G37">
        <v>202104</v>
      </c>
      <c r="H37">
        <v>256</v>
      </c>
      <c r="I37">
        <v>31</v>
      </c>
      <c r="J37">
        <v>2167.813114</v>
      </c>
      <c r="K37">
        <v>0.1699</v>
      </c>
      <c r="L37">
        <v>120</v>
      </c>
      <c r="M37">
        <f t="shared" si="5"/>
        <v>89</v>
      </c>
      <c r="O37">
        <v>3995.4614412408669</v>
      </c>
      <c r="P37">
        <v>-22.358913643460632</v>
      </c>
      <c r="Q37">
        <v>-56.885639857903932</v>
      </c>
      <c r="R37">
        <v>-79.244553501364564</v>
      </c>
      <c r="S37">
        <v>-565.78855875913143</v>
      </c>
      <c r="T37">
        <v>-1890.7925997831699</v>
      </c>
      <c r="U37">
        <v>-2456.5811585423021</v>
      </c>
      <c r="W37">
        <v>4185.3944564122057</v>
      </c>
      <c r="X37">
        <v>-19.707320838457296</v>
      </c>
      <c r="Y37">
        <v>-59.5372326629073</v>
      </c>
      <c r="Z37">
        <v>-79.244553501364592</v>
      </c>
      <c r="AA37">
        <v>-375.85554358779433</v>
      </c>
      <c r="AB37">
        <v>-1367.5246225377671</v>
      </c>
      <c r="AC37">
        <v>-1743.3801661255616</v>
      </c>
    </row>
    <row r="38" spans="1:29">
      <c r="A38">
        <v>33</v>
      </c>
      <c r="B38">
        <f t="shared" si="3"/>
        <v>5.125109855945153E-39</v>
      </c>
      <c r="C38">
        <v>1.1804636632788689E-39</v>
      </c>
      <c r="D38">
        <f t="shared" si="4"/>
        <v>1.1804636632788689E-39</v>
      </c>
      <c r="F38">
        <v>0</v>
      </c>
      <c r="G38">
        <v>202105</v>
      </c>
      <c r="H38">
        <v>257</v>
      </c>
      <c r="I38">
        <v>32</v>
      </c>
      <c r="J38">
        <v>2082.3162280000001</v>
      </c>
      <c r="K38">
        <v>0.1699</v>
      </c>
      <c r="L38">
        <v>120</v>
      </c>
      <c r="M38">
        <f t="shared" si="5"/>
        <v>88</v>
      </c>
      <c r="O38">
        <v>3972.7859626450709</v>
      </c>
      <c r="P38">
        <v>-22.675478595795965</v>
      </c>
      <c r="Q38">
        <v>-56.569074905568598</v>
      </c>
      <c r="R38">
        <v>-79.244553501364564</v>
      </c>
      <c r="S38">
        <v>-588.46403735492743</v>
      </c>
      <c r="T38">
        <v>-1947.3616746887385</v>
      </c>
      <c r="U38">
        <v>-2535.8257120436665</v>
      </c>
      <c r="W38">
        <v>4165.4081127562113</v>
      </c>
      <c r="X38">
        <v>-19.986343655995118</v>
      </c>
      <c r="Y38">
        <v>-59.258209845369471</v>
      </c>
      <c r="Z38">
        <v>-79.244553501364592</v>
      </c>
      <c r="AA38">
        <v>-395.84188724378936</v>
      </c>
      <c r="AB38">
        <v>-1426.7828323831366</v>
      </c>
      <c r="AC38">
        <v>-1822.6247196269264</v>
      </c>
    </row>
    <row r="39" spans="1:29">
      <c r="A39">
        <v>34</v>
      </c>
      <c r="B39">
        <f t="shared" si="3"/>
        <v>2.0310926627348109E-42</v>
      </c>
      <c r="C39">
        <v>4.6782042775717348E-43</v>
      </c>
      <c r="D39">
        <f t="shared" si="4"/>
        <v>4.6782042775717348E-43</v>
      </c>
      <c r="F39">
        <v>0</v>
      </c>
      <c r="G39">
        <v>202106</v>
      </c>
      <c r="H39">
        <v>258</v>
      </c>
      <c r="I39">
        <v>33</v>
      </c>
      <c r="J39">
        <v>1996.819342</v>
      </c>
      <c r="K39">
        <v>0.1699</v>
      </c>
      <c r="L39">
        <v>120</v>
      </c>
      <c r="M39">
        <f t="shared" si="5"/>
        <v>87</v>
      </c>
      <c r="O39">
        <v>3949.7894370648228</v>
      </c>
      <c r="P39">
        <v>-22.996525580248111</v>
      </c>
      <c r="Q39">
        <v>-56.248027921116453</v>
      </c>
      <c r="R39">
        <v>-79.244553501364564</v>
      </c>
      <c r="S39">
        <v>-611.46056293517552</v>
      </c>
      <c r="T39">
        <v>-2003.609702609855</v>
      </c>
      <c r="U39">
        <v>-2615.0702655450309</v>
      </c>
      <c r="W39">
        <v>4145.13879578462</v>
      </c>
      <c r="X39">
        <v>-20.269316971591248</v>
      </c>
      <c r="Y39">
        <v>-58.975236529773348</v>
      </c>
      <c r="Z39">
        <v>-79.244553501364592</v>
      </c>
      <c r="AA39">
        <v>-416.11120421538078</v>
      </c>
      <c r="AB39">
        <v>-1485.7580689129099</v>
      </c>
      <c r="AC39">
        <v>-1901.8692731282908</v>
      </c>
    </row>
    <row r="40" spans="1:29">
      <c r="A40">
        <v>35</v>
      </c>
      <c r="B40">
        <f t="shared" si="3"/>
        <v>5.7675513309418467E-46</v>
      </c>
      <c r="C40">
        <v>1.3284368459682417E-46</v>
      </c>
      <c r="D40">
        <f t="shared" si="4"/>
        <v>1.3284368459682417E-46</v>
      </c>
      <c r="F40">
        <v>0</v>
      </c>
      <c r="G40">
        <v>202107</v>
      </c>
      <c r="H40">
        <v>259</v>
      </c>
      <c r="I40">
        <v>34</v>
      </c>
      <c r="J40">
        <v>1911.3224560000001</v>
      </c>
      <c r="K40">
        <v>0.1699</v>
      </c>
      <c r="L40">
        <v>120</v>
      </c>
      <c r="M40">
        <f t="shared" si="5"/>
        <v>86</v>
      </c>
      <c r="O40">
        <v>3926.4673190099011</v>
      </c>
      <c r="P40">
        <v>-23.322118054921788</v>
      </c>
      <c r="Q40">
        <v>-55.922435446442776</v>
      </c>
      <c r="R40">
        <v>-79.244553501364564</v>
      </c>
      <c r="S40">
        <v>-634.78268099009733</v>
      </c>
      <c r="T40">
        <v>-2059.5321380562978</v>
      </c>
      <c r="U40">
        <v>-2694.3148190463953</v>
      </c>
      <c r="W40">
        <v>4124.5824990669053</v>
      </c>
      <c r="X40">
        <v>-20.556296717714023</v>
      </c>
      <c r="Y40">
        <v>-58.688256783650559</v>
      </c>
      <c r="Z40">
        <v>-79.244553501364592</v>
      </c>
      <c r="AA40">
        <v>-436.6675009330948</v>
      </c>
      <c r="AB40">
        <v>-1544.446325696561</v>
      </c>
      <c r="AC40">
        <v>-1981.1138266296557</v>
      </c>
    </row>
    <row r="41" spans="1:29">
      <c r="A41">
        <v>36</v>
      </c>
      <c r="B41">
        <f t="shared" si="3"/>
        <v>1.1735142624919077E-49</v>
      </c>
      <c r="C41">
        <v>2.702948783828025E-50</v>
      </c>
      <c r="D41">
        <f t="shared" si="4"/>
        <v>2.702948783828025E-50</v>
      </c>
      <c r="F41">
        <v>0</v>
      </c>
      <c r="G41">
        <v>202108</v>
      </c>
      <c r="H41">
        <v>260</v>
      </c>
      <c r="I41">
        <v>35</v>
      </c>
      <c r="J41">
        <v>1825.82557</v>
      </c>
      <c r="K41">
        <v>0.1699</v>
      </c>
      <c r="L41">
        <v>120</v>
      </c>
      <c r="M41">
        <f t="shared" si="5"/>
        <v>85</v>
      </c>
      <c r="O41">
        <v>3902.8149986335184</v>
      </c>
      <c r="P41">
        <v>-23.652320376382718</v>
      </c>
      <c r="Q41">
        <v>-55.592233124981846</v>
      </c>
      <c r="R41">
        <v>-79.244553501364564</v>
      </c>
      <c r="S41">
        <v>-658.43500136648004</v>
      </c>
      <c r="T41">
        <v>-2115.1243711812795</v>
      </c>
      <c r="U41">
        <v>-2773.5593725477597</v>
      </c>
      <c r="W41">
        <v>4103.7351594481634</v>
      </c>
      <c r="X41">
        <v>-20.847339618742335</v>
      </c>
      <c r="Y41">
        <v>-58.397213882622275</v>
      </c>
      <c r="Z41">
        <v>-79.244553501364592</v>
      </c>
      <c r="AA41">
        <v>-457.5148405518371</v>
      </c>
      <c r="AB41">
        <v>-1602.8435395791832</v>
      </c>
      <c r="AC41">
        <v>-2060.3583801310206</v>
      </c>
    </row>
    <row r="42" spans="1:29">
      <c r="A42">
        <v>37</v>
      </c>
      <c r="B42">
        <f t="shared" si="3"/>
        <v>1.7108835426513892E-53</v>
      </c>
      <c r="C42">
        <v>3.9406684168125692E-54</v>
      </c>
      <c r="D42">
        <f t="shared" si="4"/>
        <v>3.9406684168125692E-54</v>
      </c>
      <c r="F42">
        <v>0</v>
      </c>
      <c r="G42">
        <v>202109</v>
      </c>
      <c r="H42">
        <v>261</v>
      </c>
      <c r="I42">
        <v>36</v>
      </c>
      <c r="J42">
        <v>1740.328685</v>
      </c>
      <c r="K42">
        <v>0.1699</v>
      </c>
      <c r="L42">
        <v>120</v>
      </c>
      <c r="M42">
        <f t="shared" si="5"/>
        <v>84</v>
      </c>
      <c r="O42">
        <v>3878.82780082114</v>
      </c>
      <c r="P42">
        <v>-23.987197812378341</v>
      </c>
      <c r="Q42">
        <v>-55.257355688986223</v>
      </c>
      <c r="R42">
        <v>-79.244553501364564</v>
      </c>
      <c r="S42">
        <v>-682.42219917885836</v>
      </c>
      <c r="T42">
        <v>-2170.3817268702655</v>
      </c>
      <c r="U42">
        <v>-2852.8039260491241</v>
      </c>
      <c r="W42">
        <v>4082.5926562459849</v>
      </c>
      <c r="X42">
        <v>-21.142503202177689</v>
      </c>
      <c r="Y42">
        <v>-58.102050299186907</v>
      </c>
      <c r="Z42">
        <v>-79.244553501364592</v>
      </c>
      <c r="AA42">
        <v>-478.65734375401485</v>
      </c>
      <c r="AB42">
        <v>-1660.9455898783699</v>
      </c>
      <c r="AC42">
        <v>-2139.602933632385</v>
      </c>
    </row>
    <row r="43" spans="1:29">
      <c r="A43">
        <v>38</v>
      </c>
      <c r="B43">
        <f t="shared" si="3"/>
        <v>1.7872598447883387E-57</v>
      </c>
      <c r="C43">
        <v>4.1165855228697043E-58</v>
      </c>
      <c r="D43">
        <f t="shared" si="4"/>
        <v>4.1165855228697043E-58</v>
      </c>
      <c r="F43">
        <v>0</v>
      </c>
      <c r="G43">
        <v>202110</v>
      </c>
      <c r="H43">
        <v>262</v>
      </c>
      <c r="I43">
        <v>37</v>
      </c>
      <c r="J43">
        <v>1654.831799</v>
      </c>
      <c r="K43">
        <v>0.1699</v>
      </c>
      <c r="L43">
        <v>120</v>
      </c>
      <c r="M43">
        <f t="shared" si="5"/>
        <v>83</v>
      </c>
      <c r="O43">
        <v>3854.5009842664012</v>
      </c>
      <c r="P43">
        <v>-24.326816554738592</v>
      </c>
      <c r="Q43">
        <v>-54.917736946625972</v>
      </c>
      <c r="R43">
        <v>-79.244553501364564</v>
      </c>
      <c r="S43">
        <v>-706.74901573359693</v>
      </c>
      <c r="T43">
        <v>-2225.2994638168916</v>
      </c>
      <c r="U43">
        <v>-2932.048479550489</v>
      </c>
      <c r="W43">
        <v>4061.1508104359705</v>
      </c>
      <c r="X43">
        <v>-21.441845810015185</v>
      </c>
      <c r="Y43">
        <v>-57.802707691349411</v>
      </c>
      <c r="Z43">
        <v>-79.244553501364592</v>
      </c>
      <c r="AA43">
        <v>-500.09918956402993</v>
      </c>
      <c r="AB43">
        <v>-1718.7482975697187</v>
      </c>
      <c r="AC43">
        <v>-2218.8474871337498</v>
      </c>
    </row>
    <row r="44" spans="1:29">
      <c r="A44">
        <v>39</v>
      </c>
      <c r="B44">
        <f t="shared" si="3"/>
        <v>1.3377966986721488E-61</v>
      </c>
      <c r="C44">
        <v>3.0813395927601406E-62</v>
      </c>
      <c r="D44">
        <f t="shared" si="4"/>
        <v>3.0813395927601406E-62</v>
      </c>
      <c r="F44">
        <v>0</v>
      </c>
      <c r="G44">
        <v>202111</v>
      </c>
      <c r="H44">
        <v>263</v>
      </c>
      <c r="I44">
        <v>38</v>
      </c>
      <c r="J44">
        <v>1569.3349129999999</v>
      </c>
      <c r="K44">
        <v>0.1699</v>
      </c>
      <c r="L44">
        <v>120</v>
      </c>
      <c r="M44">
        <f t="shared" si="5"/>
        <v>82</v>
      </c>
      <c r="O44">
        <v>3829.8297405339417</v>
      </c>
      <c r="P44">
        <v>-24.671243732459438</v>
      </c>
      <c r="Q44">
        <v>-54.573309768905126</v>
      </c>
      <c r="R44">
        <v>-79.244553501364564</v>
      </c>
      <c r="S44">
        <v>-731.42025946605634</v>
      </c>
      <c r="T44">
        <v>-2279.8727735857969</v>
      </c>
      <c r="U44">
        <v>-3011.2930330518539</v>
      </c>
      <c r="W44">
        <v>4039.4053838256946</v>
      </c>
      <c r="X44">
        <v>-21.745426610275324</v>
      </c>
      <c r="Y44">
        <v>-57.499126891089276</v>
      </c>
      <c r="Z44">
        <v>-79.244553501364592</v>
      </c>
      <c r="AA44">
        <v>-521.84461617430532</v>
      </c>
      <c r="AB44">
        <v>-1776.2474244608086</v>
      </c>
      <c r="AC44">
        <v>-2298.0920406351142</v>
      </c>
    </row>
    <row r="45" spans="1:29">
      <c r="A45">
        <v>40</v>
      </c>
      <c r="B45">
        <f t="shared" si="3"/>
        <v>7.1750959731644108E-66</v>
      </c>
      <c r="C45">
        <v>1.6526358097541946E-66</v>
      </c>
      <c r="D45">
        <f t="shared" si="4"/>
        <v>1.6526358097541946E-66</v>
      </c>
      <c r="F45">
        <v>0</v>
      </c>
      <c r="G45">
        <v>202112</v>
      </c>
      <c r="H45">
        <v>264</v>
      </c>
      <c r="I45">
        <v>39</v>
      </c>
      <c r="J45">
        <v>1483.838027</v>
      </c>
      <c r="K45">
        <v>0.1699</v>
      </c>
      <c r="L45">
        <v>120</v>
      </c>
      <c r="M45">
        <f t="shared" si="5"/>
        <v>81</v>
      </c>
      <c r="O45">
        <v>3804.8091931089702</v>
      </c>
      <c r="P45">
        <v>-25.020547424971511</v>
      </c>
      <c r="Q45">
        <v>-54.224006076393053</v>
      </c>
      <c r="R45">
        <v>-79.244553501364564</v>
      </c>
      <c r="S45">
        <v>-756.44080689102782</v>
      </c>
      <c r="T45">
        <v>-2334.0967796621899</v>
      </c>
      <c r="U45">
        <v>-3090.5375865532183</v>
      </c>
      <c r="W45">
        <v>4017.3520782169953</v>
      </c>
      <c r="X45">
        <v>-22.053305608699127</v>
      </c>
      <c r="Y45">
        <v>-57.191247892665473</v>
      </c>
      <c r="Z45">
        <v>-79.244553501364592</v>
      </c>
      <c r="AA45">
        <v>-543.89792178300434</v>
      </c>
      <c r="AB45">
        <v>-1833.438672353474</v>
      </c>
      <c r="AC45">
        <v>-2377.3365941364796</v>
      </c>
    </row>
    <row r="46" spans="1:29">
      <c r="F46">
        <v>0</v>
      </c>
      <c r="G46">
        <v>202201</v>
      </c>
      <c r="H46">
        <v>265</v>
      </c>
      <c r="I46">
        <v>40</v>
      </c>
      <c r="J46">
        <v>1398.3411410000001</v>
      </c>
      <c r="K46">
        <v>0.1699</v>
      </c>
      <c r="L46">
        <v>120</v>
      </c>
      <c r="M46">
        <f t="shared" si="5"/>
        <v>80</v>
      </c>
      <c r="O46">
        <v>3779.4343964333734</v>
      </c>
      <c r="P46">
        <v>-25.374796675596734</v>
      </c>
      <c r="Q46">
        <v>-53.86975682576783</v>
      </c>
      <c r="R46">
        <v>-79.244553501364564</v>
      </c>
      <c r="S46">
        <v>-781.81560356662453</v>
      </c>
      <c r="T46">
        <v>-2387.9665364879579</v>
      </c>
      <c r="U46">
        <v>-3169.7821400545831</v>
      </c>
      <c r="W46">
        <v>3994.9865345563867</v>
      </c>
      <c r="X46">
        <v>-22.365543660608967</v>
      </c>
      <c r="Y46">
        <v>-56.879009840755614</v>
      </c>
      <c r="Z46">
        <v>-79.244553501364592</v>
      </c>
      <c r="AA46">
        <v>-566.26346544361343</v>
      </c>
      <c r="AB46">
        <v>-1890.3176821942295</v>
      </c>
      <c r="AC46">
        <v>-2456.5811476378426</v>
      </c>
    </row>
    <row r="47" spans="1:29">
      <c r="F47">
        <v>0</v>
      </c>
      <c r="G47">
        <v>202202</v>
      </c>
      <c r="H47">
        <v>266</v>
      </c>
      <c r="I47">
        <v>41</v>
      </c>
      <c r="J47">
        <v>1312.844255</v>
      </c>
      <c r="K47">
        <v>0.1699</v>
      </c>
      <c r="L47">
        <v>120</v>
      </c>
      <c r="M47">
        <f t="shared" si="5"/>
        <v>79</v>
      </c>
      <c r="O47">
        <v>3753.7003349281781</v>
      </c>
      <c r="P47">
        <v>-25.734061505195392</v>
      </c>
      <c r="Q47">
        <v>-53.510491996169172</v>
      </c>
      <c r="R47">
        <v>-79.244553501364564</v>
      </c>
      <c r="S47">
        <v>-807.54966507181996</v>
      </c>
      <c r="T47">
        <v>-2441.477028484127</v>
      </c>
      <c r="U47">
        <v>-3249.0266935559475</v>
      </c>
      <c r="W47">
        <v>3972.3043320734491</v>
      </c>
      <c r="X47">
        <v>-22.68220248293709</v>
      </c>
      <c r="Y47">
        <v>-56.562351018427499</v>
      </c>
      <c r="Z47">
        <v>-79.244553501364592</v>
      </c>
      <c r="AA47">
        <v>-588.94566792655041</v>
      </c>
      <c r="AB47">
        <v>-1946.8800332126573</v>
      </c>
      <c r="AC47">
        <v>-2535.8257011392075</v>
      </c>
    </row>
    <row r="48" spans="1:29">
      <c r="F48">
        <v>0</v>
      </c>
      <c r="G48">
        <v>202203</v>
      </c>
      <c r="H48">
        <v>267</v>
      </c>
      <c r="I48">
        <v>42</v>
      </c>
      <c r="J48">
        <v>1227.3473690000001</v>
      </c>
      <c r="K48">
        <v>0.1699</v>
      </c>
      <c r="L48">
        <v>120</v>
      </c>
      <c r="M48">
        <f t="shared" si="5"/>
        <v>78</v>
      </c>
      <c r="O48">
        <v>3727.6019220021717</v>
      </c>
      <c r="P48">
        <v>-26.098412926006446</v>
      </c>
      <c r="Q48">
        <v>-53.146140575358118</v>
      </c>
      <c r="R48">
        <v>-79.244553501364564</v>
      </c>
      <c r="S48">
        <v>-833.64807799782636</v>
      </c>
      <c r="T48">
        <v>-2494.623169059485</v>
      </c>
      <c r="U48">
        <v>-3328.2712470573119</v>
      </c>
      <c r="W48">
        <v>3949.3009874070244</v>
      </c>
      <c r="X48">
        <v>-23.003344666424677</v>
      </c>
      <c r="Y48">
        <v>-56.241208834939911</v>
      </c>
      <c r="Z48">
        <v>-79.244553501364592</v>
      </c>
      <c r="AA48">
        <v>-611.9490125929749</v>
      </c>
      <c r="AB48">
        <v>-2003.1212420475963</v>
      </c>
      <c r="AC48">
        <v>-2615.0702546405719</v>
      </c>
    </row>
    <row r="49" spans="6:29">
      <c r="F49">
        <v>0</v>
      </c>
      <c r="G49">
        <v>202204</v>
      </c>
      <c r="H49">
        <v>268</v>
      </c>
      <c r="I49">
        <v>43</v>
      </c>
      <c r="J49">
        <v>1141.8504829999999</v>
      </c>
      <c r="K49">
        <v>0.1699</v>
      </c>
      <c r="L49">
        <v>120</v>
      </c>
      <c r="M49">
        <f t="shared" si="5"/>
        <v>77</v>
      </c>
      <c r="O49">
        <v>3701.133999046488</v>
      </c>
      <c r="P49">
        <v>-26.467922955683825</v>
      </c>
      <c r="Q49">
        <v>-52.776630545680739</v>
      </c>
      <c r="R49">
        <v>-79.244553501364564</v>
      </c>
      <c r="S49">
        <v>-860.11600095351014</v>
      </c>
      <c r="T49">
        <v>-2547.3997996051658</v>
      </c>
      <c r="U49">
        <v>-3407.5158005586763</v>
      </c>
      <c r="W49">
        <v>3925.9719537190308</v>
      </c>
      <c r="X49">
        <v>-23.329033687993473</v>
      </c>
      <c r="Y49">
        <v>-55.915519813371127</v>
      </c>
      <c r="Z49">
        <v>-79.244553501364592</v>
      </c>
      <c r="AA49">
        <v>-635.27804628096851</v>
      </c>
      <c r="AB49">
        <v>-2059.0367618609675</v>
      </c>
      <c r="AC49">
        <v>-2694.3148081419367</v>
      </c>
    </row>
    <row r="50" spans="6:29">
      <c r="F50">
        <v>0</v>
      </c>
      <c r="G50">
        <v>202205</v>
      </c>
      <c r="H50">
        <v>269</v>
      </c>
      <c r="I50">
        <v>44</v>
      </c>
      <c r="J50">
        <v>1056.353597</v>
      </c>
      <c r="K50">
        <v>0.1699</v>
      </c>
      <c r="L50">
        <v>120</v>
      </c>
      <c r="M50">
        <f t="shared" si="5"/>
        <v>76</v>
      </c>
      <c r="O50">
        <v>3674.2913344149565</v>
      </c>
      <c r="P50">
        <v>-26.842664631531377</v>
      </c>
      <c r="Q50">
        <v>-52.401888869833186</v>
      </c>
      <c r="R50">
        <v>-79.244553501364564</v>
      </c>
      <c r="S50">
        <v>-886.95866558504156</v>
      </c>
      <c r="T50">
        <v>-2599.8016884749991</v>
      </c>
      <c r="U50">
        <v>-3486.7603540600412</v>
      </c>
      <c r="W50">
        <v>3902.3126197957386</v>
      </c>
      <c r="X50">
        <v>-23.659333923292643</v>
      </c>
      <c r="Y50">
        <v>-55.585219578071943</v>
      </c>
      <c r="Z50">
        <v>-79.244553501364592</v>
      </c>
      <c r="AA50">
        <v>-658.93738020426133</v>
      </c>
      <c r="AB50">
        <v>-2114.6219814390397</v>
      </c>
      <c r="AC50">
        <v>-2773.5593616433016</v>
      </c>
    </row>
    <row r="51" spans="6:29">
      <c r="F51">
        <v>0</v>
      </c>
      <c r="G51">
        <v>202206</v>
      </c>
      <c r="H51">
        <v>270</v>
      </c>
      <c r="I51">
        <v>45</v>
      </c>
      <c r="J51">
        <v>970.85671130000003</v>
      </c>
      <c r="K51">
        <v>0.1699</v>
      </c>
      <c r="L51">
        <v>120</v>
      </c>
      <c r="M51">
        <f t="shared" si="5"/>
        <v>75</v>
      </c>
      <c r="O51">
        <v>3647.068622390017</v>
      </c>
      <c r="P51">
        <v>-27.222712024939476</v>
      </c>
      <c r="Q51">
        <v>-52.021841476425088</v>
      </c>
      <c r="R51">
        <v>-79.244553501364564</v>
      </c>
      <c r="S51">
        <v>-914.18137760998104</v>
      </c>
      <c r="T51">
        <v>-2651.823529951424</v>
      </c>
      <c r="U51">
        <v>-3566.0049075614056</v>
      </c>
      <c r="W51">
        <v>3878.3183091363153</v>
      </c>
      <c r="X51">
        <v>-23.994310659423263</v>
      </c>
      <c r="Y51">
        <v>-55.250242841941329</v>
      </c>
      <c r="Z51">
        <v>-79.244553501364592</v>
      </c>
      <c r="AA51">
        <v>-682.93169086368437</v>
      </c>
      <c r="AB51">
        <v>-2169.8722242809813</v>
      </c>
      <c r="AC51">
        <v>-2852.803915144666</v>
      </c>
    </row>
    <row r="52" spans="6:29">
      <c r="F52">
        <v>0</v>
      </c>
      <c r="G52">
        <v>202207</v>
      </c>
      <c r="H52">
        <v>271</v>
      </c>
      <c r="I52">
        <v>46</v>
      </c>
      <c r="J52">
        <v>885.35982530000001</v>
      </c>
      <c r="K52">
        <v>0.1699</v>
      </c>
      <c r="L52">
        <v>120</v>
      </c>
      <c r="M52">
        <f t="shared" si="5"/>
        <v>74</v>
      </c>
      <c r="O52">
        <v>3619.4604821339913</v>
      </c>
      <c r="P52">
        <v>-27.608140256025912</v>
      </c>
      <c r="Q52">
        <v>-51.636413245338652</v>
      </c>
      <c r="R52">
        <v>-79.244553501364564</v>
      </c>
      <c r="S52">
        <v>-941.78951786600692</v>
      </c>
      <c r="T52">
        <v>-2703.4599431967627</v>
      </c>
      <c r="U52">
        <v>-3645.24946106277</v>
      </c>
      <c r="W52">
        <v>3853.9842790284724</v>
      </c>
      <c r="X52">
        <v>-24.334030107842928</v>
      </c>
      <c r="Y52">
        <v>-54.910523393521665</v>
      </c>
      <c r="Z52">
        <v>-79.244553501364592</v>
      </c>
      <c r="AA52">
        <v>-707.26572097152723</v>
      </c>
      <c r="AB52">
        <v>-2224.7827476745024</v>
      </c>
      <c r="AC52">
        <v>-2932.0484686460309</v>
      </c>
    </row>
    <row r="53" spans="6:29">
      <c r="F53">
        <v>0</v>
      </c>
      <c r="G53">
        <v>202208</v>
      </c>
      <c r="H53">
        <v>272</v>
      </c>
      <c r="I53">
        <v>47</v>
      </c>
      <c r="J53">
        <v>799.86293939999996</v>
      </c>
      <c r="K53">
        <v>0.1699</v>
      </c>
      <c r="L53">
        <v>120</v>
      </c>
      <c r="M53">
        <f t="shared" si="5"/>
        <v>73</v>
      </c>
      <c r="O53">
        <v>3591.4614566255073</v>
      </c>
      <c r="P53">
        <v>-27.999025508484145</v>
      </c>
      <c r="Q53">
        <v>-51.245527992880419</v>
      </c>
      <c r="R53">
        <v>-79.244553501364564</v>
      </c>
      <c r="S53">
        <v>-969.78854337449104</v>
      </c>
      <c r="T53">
        <v>-2754.705471189643</v>
      </c>
      <c r="U53">
        <v>-3724.4940145641344</v>
      </c>
      <c r="W53">
        <v>3829.3057196110194</v>
      </c>
      <c r="X53">
        <v>-24.678559417453137</v>
      </c>
      <c r="Y53">
        <v>-54.565994083911455</v>
      </c>
      <c r="Z53">
        <v>-79.244553501364592</v>
      </c>
      <c r="AA53">
        <v>-731.94428038898025</v>
      </c>
      <c r="AB53">
        <v>-2279.3487417584142</v>
      </c>
      <c r="AC53">
        <v>-3011.2930221473953</v>
      </c>
    </row>
    <row r="54" spans="6:29">
      <c r="F54">
        <v>0</v>
      </c>
      <c r="G54">
        <v>202209</v>
      </c>
      <c r="H54">
        <v>273</v>
      </c>
      <c r="I54">
        <v>48</v>
      </c>
      <c r="J54">
        <v>714.36605350000002</v>
      </c>
      <c r="K54">
        <v>0.1699</v>
      </c>
      <c r="L54">
        <v>120</v>
      </c>
      <c r="M54">
        <f t="shared" si="5"/>
        <v>72</v>
      </c>
      <c r="O54">
        <v>3563.0660115808655</v>
      </c>
      <c r="P54">
        <v>-28.395445044641761</v>
      </c>
      <c r="Q54">
        <v>-50.849108456722803</v>
      </c>
      <c r="R54">
        <v>-79.244553501364564</v>
      </c>
      <c r="S54">
        <v>-998.18398841913279</v>
      </c>
      <c r="T54">
        <v>-2805.5545796463657</v>
      </c>
      <c r="U54">
        <v>-3803.7385680654988</v>
      </c>
      <c r="W54">
        <v>3804.2777529231485</v>
      </c>
      <c r="X54">
        <v>-25.027966687871913</v>
      </c>
      <c r="Y54">
        <v>-54.216586813492682</v>
      </c>
      <c r="Z54">
        <v>-79.244553501364592</v>
      </c>
      <c r="AA54">
        <v>-756.97224707685234</v>
      </c>
      <c r="AB54">
        <v>-2333.5653285719063</v>
      </c>
      <c r="AC54">
        <v>-3090.5375756487597</v>
      </c>
    </row>
    <row r="55" spans="6:29">
      <c r="F55">
        <v>0</v>
      </c>
      <c r="G55">
        <v>202210</v>
      </c>
      <c r="H55">
        <v>274</v>
      </c>
      <c r="I55">
        <v>49</v>
      </c>
      <c r="J55">
        <v>628.86916759999997</v>
      </c>
      <c r="K55">
        <v>0.1699</v>
      </c>
      <c r="L55">
        <v>120</v>
      </c>
      <c r="M55">
        <f t="shared" si="5"/>
        <v>71</v>
      </c>
      <c r="O55">
        <v>3534.2685343601333</v>
      </c>
      <c r="P55">
        <v>-28.797477220732148</v>
      </c>
      <c r="Q55">
        <v>-50.447076280632416</v>
      </c>
      <c r="R55">
        <v>-79.244553501364564</v>
      </c>
      <c r="S55">
        <v>-1026.9814656398648</v>
      </c>
      <c r="T55">
        <v>-2856.001655926998</v>
      </c>
      <c r="U55">
        <v>-3882.9831215668632</v>
      </c>
      <c r="W55">
        <v>3778.8954319402533</v>
      </c>
      <c r="X55">
        <v>-25.382320982894374</v>
      </c>
      <c r="Y55">
        <v>-53.862232518470222</v>
      </c>
      <c r="Z55">
        <v>-79.244553501364592</v>
      </c>
      <c r="AA55">
        <v>-782.35456805974661</v>
      </c>
      <c r="AB55">
        <v>-2387.4275610903783</v>
      </c>
      <c r="AC55">
        <v>-3169.782129150125</v>
      </c>
    </row>
    <row r="56" spans="6:29">
      <c r="F56">
        <v>0</v>
      </c>
      <c r="G56">
        <v>202211</v>
      </c>
      <c r="H56">
        <v>275</v>
      </c>
      <c r="I56">
        <v>50</v>
      </c>
      <c r="J56">
        <v>543.37228170000003</v>
      </c>
      <c r="K56">
        <v>0.1699</v>
      </c>
      <c r="L56">
        <v>120</v>
      </c>
      <c r="M56">
        <f t="shared" si="5"/>
        <v>70</v>
      </c>
      <c r="O56">
        <v>3505.063332857751</v>
      </c>
      <c r="P56">
        <v>-29.205201502382351</v>
      </c>
      <c r="Q56">
        <v>-50.039351998982212</v>
      </c>
      <c r="R56">
        <v>-79.244553501364564</v>
      </c>
      <c r="S56">
        <v>-1056.1866671422472</v>
      </c>
      <c r="T56">
        <v>-2906.04100792598</v>
      </c>
      <c r="U56">
        <v>-3962.2276750682277</v>
      </c>
      <c r="W56">
        <v>3753.1537395961086</v>
      </c>
      <c r="X56">
        <v>-25.74169234414385</v>
      </c>
      <c r="Y56">
        <v>-53.502861157220735</v>
      </c>
      <c r="Z56">
        <v>-79.244553501364592</v>
      </c>
      <c r="AA56">
        <v>-808.09626040389048</v>
      </c>
      <c r="AB56">
        <v>-2440.930422247598</v>
      </c>
      <c r="AC56">
        <v>-3249.0266826514894</v>
      </c>
    </row>
    <row r="57" spans="6:29">
      <c r="F57">
        <v>0</v>
      </c>
      <c r="G57">
        <v>202212</v>
      </c>
      <c r="H57">
        <v>276</v>
      </c>
      <c r="I57">
        <v>51</v>
      </c>
      <c r="J57">
        <v>457.87539570000001</v>
      </c>
      <c r="K57">
        <v>0.1699</v>
      </c>
      <c r="L57">
        <v>120</v>
      </c>
      <c r="M57">
        <f t="shared" si="5"/>
        <v>69</v>
      </c>
      <c r="O57">
        <v>3475.4446343774307</v>
      </c>
      <c r="P57">
        <v>-29.618698480320248</v>
      </c>
      <c r="Q57">
        <v>-49.625855021044316</v>
      </c>
      <c r="R57">
        <v>-79.244553501364564</v>
      </c>
      <c r="S57">
        <v>-1085.8053656225675</v>
      </c>
      <c r="T57">
        <v>-2955.6668629470241</v>
      </c>
      <c r="U57">
        <v>-4041.4722285695921</v>
      </c>
      <c r="W57">
        <v>3727.0475877911927</v>
      </c>
      <c r="X57">
        <v>-26.106151804916355</v>
      </c>
      <c r="Y57">
        <v>-53.138401696448227</v>
      </c>
      <c r="Z57">
        <v>-79.244553501364592</v>
      </c>
      <c r="AA57">
        <v>-834.20241220880678</v>
      </c>
      <c r="AB57">
        <v>-2494.0688239440465</v>
      </c>
      <c r="AC57">
        <v>-3328.2712361528534</v>
      </c>
    </row>
    <row r="58" spans="6:29">
      <c r="F58">
        <v>0</v>
      </c>
      <c r="G58">
        <v>202301</v>
      </c>
      <c r="H58">
        <v>277</v>
      </c>
      <c r="I58">
        <v>52</v>
      </c>
      <c r="J58">
        <v>372.37850980000002</v>
      </c>
      <c r="K58">
        <v>0.1699</v>
      </c>
      <c r="L58">
        <v>120</v>
      </c>
      <c r="M58">
        <f t="shared" si="5"/>
        <v>68</v>
      </c>
      <c r="O58">
        <v>3445.4065844911265</v>
      </c>
      <c r="P58">
        <v>-30.038049886304115</v>
      </c>
      <c r="Q58">
        <v>-49.206503615060448</v>
      </c>
      <c r="R58">
        <v>-79.244553501364564</v>
      </c>
      <c r="S58">
        <v>-1115.8434155088717</v>
      </c>
      <c r="T58">
        <v>-3004.8733665620844</v>
      </c>
      <c r="U58">
        <v>-4120.7167820709565</v>
      </c>
      <c r="W58">
        <v>3700.5718163869715</v>
      </c>
      <c r="X58">
        <v>-26.475771404220968</v>
      </c>
      <c r="Y58">
        <v>-52.768782097143642</v>
      </c>
      <c r="Z58">
        <v>-79.244553501364592</v>
      </c>
      <c r="AA58">
        <v>-860.67818361302784</v>
      </c>
      <c r="AB58">
        <v>-2546.8376060411897</v>
      </c>
      <c r="AC58">
        <v>-3407.5157896542182</v>
      </c>
    </row>
    <row r="59" spans="6:29">
      <c r="F59">
        <v>0</v>
      </c>
      <c r="G59">
        <v>202302</v>
      </c>
      <c r="H59">
        <v>278</v>
      </c>
      <c r="I59">
        <v>53</v>
      </c>
      <c r="J59">
        <v>286.88162390000002</v>
      </c>
      <c r="K59">
        <v>0.1699</v>
      </c>
      <c r="L59">
        <v>120</v>
      </c>
      <c r="M59">
        <f t="shared" si="5"/>
        <v>67</v>
      </c>
      <c r="O59">
        <v>3414.9432458818487</v>
      </c>
      <c r="P59">
        <v>-30.463338609277706</v>
      </c>
      <c r="Q59">
        <v>-48.781214892086858</v>
      </c>
      <c r="R59">
        <v>-79.244553501364564</v>
      </c>
      <c r="S59">
        <v>-1146.3067541181495</v>
      </c>
      <c r="T59">
        <v>-3053.6545814541714</v>
      </c>
      <c r="U59">
        <v>-4199.9613355723204</v>
      </c>
      <c r="W59">
        <v>3673.721192185953</v>
      </c>
      <c r="X59">
        <v>-26.850624201019055</v>
      </c>
      <c r="Y59">
        <v>-52.393929300345533</v>
      </c>
      <c r="Z59">
        <v>-79.244553501364592</v>
      </c>
      <c r="AA59">
        <v>-887.52880781404679</v>
      </c>
      <c r="AB59">
        <v>-2599.2315353415352</v>
      </c>
      <c r="AC59">
        <v>-3486.7603431555826</v>
      </c>
    </row>
    <row r="60" spans="6:29">
      <c r="F60">
        <v>0</v>
      </c>
      <c r="G60">
        <v>202303</v>
      </c>
      <c r="H60">
        <v>279</v>
      </c>
      <c r="I60">
        <v>54</v>
      </c>
      <c r="J60">
        <v>201.384738</v>
      </c>
      <c r="K60">
        <v>0.1699</v>
      </c>
      <c r="L60">
        <v>120</v>
      </c>
      <c r="M60">
        <f t="shared" si="5"/>
        <v>66</v>
      </c>
      <c r="O60">
        <v>3384.0485971700946</v>
      </c>
      <c r="P60">
        <v>-30.894648711754058</v>
      </c>
      <c r="Q60">
        <v>-48.349904789610505</v>
      </c>
      <c r="R60">
        <v>-79.244553501364564</v>
      </c>
      <c r="S60">
        <v>-1177.2014028299036</v>
      </c>
      <c r="T60">
        <v>-3102.0044862437821</v>
      </c>
      <c r="U60">
        <v>-4279.2058890736844</v>
      </c>
      <c r="W60">
        <v>3646.4904078972877</v>
      </c>
      <c r="X60">
        <v>-27.230784288665145</v>
      </c>
      <c r="Y60">
        <v>-52.013769212699444</v>
      </c>
      <c r="Z60">
        <v>-79.244553501364592</v>
      </c>
      <c r="AA60">
        <v>-914.75959210271196</v>
      </c>
      <c r="AB60">
        <v>-2651.2453045542347</v>
      </c>
      <c r="AC60">
        <v>-3566.0048966569479</v>
      </c>
    </row>
    <row r="61" spans="6:29">
      <c r="F61">
        <v>0</v>
      </c>
      <c r="G61">
        <v>202304</v>
      </c>
      <c r="H61">
        <v>280</v>
      </c>
      <c r="I61">
        <v>55</v>
      </c>
      <c r="J61">
        <v>115.8878521</v>
      </c>
      <c r="K61">
        <v>0.1699</v>
      </c>
      <c r="L61">
        <v>120</v>
      </c>
      <c r="M61">
        <f t="shared" si="5"/>
        <v>65</v>
      </c>
      <c r="O61">
        <v>3352.7165317236631</v>
      </c>
      <c r="P61">
        <v>-31.332065446431315</v>
      </c>
      <c r="Q61">
        <v>-47.912488054933249</v>
      </c>
      <c r="R61">
        <v>-79.244553501364564</v>
      </c>
      <c r="S61">
        <v>-1208.5334682763348</v>
      </c>
      <c r="T61">
        <v>-3149.9169742987156</v>
      </c>
      <c r="U61">
        <v>-4358.4504425750492</v>
      </c>
      <c r="W61">
        <v>3618.8740810877357</v>
      </c>
      <c r="X61">
        <v>-27.61632680955217</v>
      </c>
      <c r="Y61">
        <v>-51.628226691812436</v>
      </c>
      <c r="Z61">
        <v>-79.244553501364592</v>
      </c>
      <c r="AA61">
        <v>-942.37591891226441</v>
      </c>
      <c r="AB61">
        <v>-2702.8735312460476</v>
      </c>
      <c r="AC61">
        <v>-3645.2494501583124</v>
      </c>
    </row>
    <row r="62" spans="6:29">
      <c r="F62">
        <v>0</v>
      </c>
      <c r="G62">
        <v>202305</v>
      </c>
      <c r="H62">
        <v>281</v>
      </c>
      <c r="I62">
        <v>56</v>
      </c>
      <c r="J62">
        <v>30.390966169999999</v>
      </c>
      <c r="K62">
        <v>0.1699</v>
      </c>
      <c r="L62">
        <v>120</v>
      </c>
      <c r="M62">
        <f t="shared" si="5"/>
        <v>64</v>
      </c>
      <c r="O62">
        <v>3320.9408564506193</v>
      </c>
      <c r="P62">
        <v>-31.775675273043703</v>
      </c>
      <c r="Q62">
        <v>-47.468878228320861</v>
      </c>
      <c r="R62">
        <v>-79.244553501364564</v>
      </c>
      <c r="S62">
        <v>-1240.3091435493784</v>
      </c>
      <c r="T62">
        <v>-3197.3858525270366</v>
      </c>
      <c r="U62">
        <v>-4437.6949960764141</v>
      </c>
      <c r="W62">
        <v>3590.8667531177721</v>
      </c>
      <c r="X62">
        <v>-28.007327969964074</v>
      </c>
      <c r="Y62">
        <v>-51.237225531400519</v>
      </c>
      <c r="Z62">
        <v>-79.244553501364592</v>
      </c>
      <c r="AA62">
        <v>-970.38324688222826</v>
      </c>
      <c r="AB62">
        <v>-2754.1107567774475</v>
      </c>
      <c r="AC62">
        <v>-3724.4940036596777</v>
      </c>
    </row>
    <row r="63" spans="6:29">
      <c r="F63">
        <v>0</v>
      </c>
      <c r="G63">
        <v>202306</v>
      </c>
      <c r="H63">
        <v>282</v>
      </c>
      <c r="I63">
        <v>57</v>
      </c>
      <c r="J63">
        <v>-55.105919749999998</v>
      </c>
      <c r="K63">
        <v>0.1699</v>
      </c>
      <c r="L63">
        <v>120</v>
      </c>
      <c r="M63">
        <f t="shared" si="5"/>
        <v>63</v>
      </c>
      <c r="O63">
        <v>3288.7152905751682</v>
      </c>
      <c r="P63">
        <v>-32.225565875451217</v>
      </c>
      <c r="Q63">
        <v>-47.018987625913347</v>
      </c>
      <c r="R63">
        <v>-79.244553501364564</v>
      </c>
      <c r="S63">
        <v>-1272.5347094248295</v>
      </c>
      <c r="T63">
        <v>-3244.4048401529499</v>
      </c>
      <c r="U63">
        <v>-4516.939549577779</v>
      </c>
      <c r="W63">
        <v>3562.4628880626324</v>
      </c>
      <c r="X63">
        <v>-28.403865055138819</v>
      </c>
      <c r="Y63">
        <v>-50.840688446225769</v>
      </c>
      <c r="Z63">
        <v>-79.244553501364592</v>
      </c>
      <c r="AA63">
        <v>-998.78711193736717</v>
      </c>
      <c r="AB63">
        <v>-2804.9514452236726</v>
      </c>
      <c r="AC63">
        <v>-3803.7385571610407</v>
      </c>
    </row>
    <row r="64" spans="6:29">
      <c r="F64">
        <v>0</v>
      </c>
      <c r="G64">
        <v>202307</v>
      </c>
      <c r="H64">
        <v>283</v>
      </c>
      <c r="I64">
        <v>58</v>
      </c>
      <c r="J64">
        <v>-140.6028057</v>
      </c>
      <c r="K64">
        <v>0.1699</v>
      </c>
      <c r="L64">
        <v>120</v>
      </c>
      <c r="M64">
        <f t="shared" si="5"/>
        <v>62</v>
      </c>
      <c r="O64">
        <v>3256.0334643961969</v>
      </c>
      <c r="P64">
        <v>-32.681826178971143</v>
      </c>
      <c r="Q64">
        <v>-46.562727322393421</v>
      </c>
      <c r="R64">
        <v>-79.244553501364564</v>
      </c>
      <c r="S64">
        <v>-1305.2165356038006</v>
      </c>
      <c r="T64">
        <v>-3290.9675674753435</v>
      </c>
      <c r="U64">
        <v>-4596.1841030791438</v>
      </c>
      <c r="W64">
        <v>3533.6568716180882</v>
      </c>
      <c r="X64">
        <v>-28.80601644454449</v>
      </c>
      <c r="Y64">
        <v>-50.438537056820103</v>
      </c>
      <c r="Z64">
        <v>-79.244553501364592</v>
      </c>
      <c r="AA64">
        <v>-1027.5931283819111</v>
      </c>
      <c r="AB64">
        <v>-2855.3899822804938</v>
      </c>
      <c r="AC64">
        <v>-3882.9831106624051</v>
      </c>
    </row>
    <row r="65" spans="6:29">
      <c r="F65">
        <v>0</v>
      </c>
      <c r="G65">
        <v>202308</v>
      </c>
      <c r="H65">
        <v>284</v>
      </c>
      <c r="I65">
        <v>59</v>
      </c>
      <c r="J65">
        <v>-226.0996916</v>
      </c>
      <c r="K65">
        <v>0.1699</v>
      </c>
      <c r="L65">
        <v>120</v>
      </c>
      <c r="M65">
        <f t="shared" si="5"/>
        <v>61</v>
      </c>
      <c r="O65">
        <v>3222.8889180282417</v>
      </c>
      <c r="P65">
        <v>-33.14454636795508</v>
      </c>
      <c r="Q65">
        <v>-46.100007133409484</v>
      </c>
      <c r="R65">
        <v>-79.244553501364564</v>
      </c>
      <c r="S65">
        <v>-1338.3610819717558</v>
      </c>
      <c r="T65">
        <v>-3337.0675746087531</v>
      </c>
      <c r="U65">
        <v>-4675.4286565805078</v>
      </c>
      <c r="W65">
        <v>3504.4430099907172</v>
      </c>
      <c r="X65">
        <v>-29.213861627371834</v>
      </c>
      <c r="Y65">
        <v>-50.030691873992765</v>
      </c>
      <c r="Z65">
        <v>-79.244553501364592</v>
      </c>
      <c r="AA65">
        <v>-1056.806990009283</v>
      </c>
      <c r="AB65">
        <v>-2905.4206741544854</v>
      </c>
      <c r="AC65">
        <v>-3962.2276641637695</v>
      </c>
    </row>
    <row r="66" spans="6:29">
      <c r="F66">
        <v>0</v>
      </c>
      <c r="G66">
        <v>202309</v>
      </c>
      <c r="H66">
        <v>285</v>
      </c>
      <c r="I66">
        <v>60</v>
      </c>
      <c r="J66">
        <v>-311.59657750000002</v>
      </c>
      <c r="K66">
        <v>0.1699</v>
      </c>
      <c r="L66">
        <v>120</v>
      </c>
      <c r="M66">
        <f t="shared" si="5"/>
        <v>60</v>
      </c>
      <c r="O66">
        <v>3189.275100124627</v>
      </c>
      <c r="P66">
        <v>-33.613817903614716</v>
      </c>
      <c r="Q66">
        <v>-45.630735597749847</v>
      </c>
      <c r="R66">
        <v>-79.244553501364564</v>
      </c>
      <c r="S66">
        <v>-1371.9748998753705</v>
      </c>
      <c r="T66">
        <v>-3382.6983102065028</v>
      </c>
      <c r="U66">
        <v>-4754.6732100818717</v>
      </c>
      <c r="W66">
        <v>3474.8155287724703</v>
      </c>
      <c r="X66">
        <v>-29.627481218246043</v>
      </c>
      <c r="Y66">
        <v>-49.617072283118553</v>
      </c>
      <c r="Z66">
        <v>-79.244553501364592</v>
      </c>
      <c r="AA66">
        <v>-1086.4344712275292</v>
      </c>
      <c r="AB66">
        <v>-2955.0377464376038</v>
      </c>
      <c r="AC66">
        <v>-4041.4722176651344</v>
      </c>
    </row>
    <row r="67" spans="6:29">
      <c r="F67">
        <v>0</v>
      </c>
      <c r="G67">
        <v>202310</v>
      </c>
      <c r="H67">
        <v>286</v>
      </c>
      <c r="I67">
        <v>61</v>
      </c>
      <c r="J67">
        <v>-397.09346340000002</v>
      </c>
      <c r="K67">
        <v>0.1699</v>
      </c>
      <c r="L67">
        <v>120</v>
      </c>
      <c r="M67">
        <f t="shared" si="5"/>
        <v>59</v>
      </c>
      <c r="O67">
        <v>3155.185366582527</v>
      </c>
      <c r="P67">
        <v>-34.089733542100056</v>
      </c>
      <c r="Q67">
        <v>-45.154819959264508</v>
      </c>
      <c r="R67">
        <v>-79.244553501364564</v>
      </c>
      <c r="S67">
        <v>-1406.0646334174705</v>
      </c>
      <c r="T67">
        <v>-3427.8531301657672</v>
      </c>
      <c r="U67">
        <v>-4833.9177635832366</v>
      </c>
      <c r="W67">
        <v>3444.7685717993095</v>
      </c>
      <c r="X67">
        <v>-30.046956973161038</v>
      </c>
      <c r="Y67">
        <v>-49.197596528203555</v>
      </c>
      <c r="Z67">
        <v>-79.244553501364592</v>
      </c>
      <c r="AA67">
        <v>-1116.4814282006905</v>
      </c>
      <c r="AB67">
        <v>-3004.2353429658078</v>
      </c>
      <c r="AC67">
        <v>-4120.7167711664979</v>
      </c>
    </row>
    <row r="68" spans="6:29">
      <c r="F68">
        <v>0</v>
      </c>
      <c r="G68">
        <v>202311</v>
      </c>
      <c r="H68">
        <v>287</v>
      </c>
      <c r="I68">
        <v>62</v>
      </c>
      <c r="J68">
        <v>-482.59034930000001</v>
      </c>
      <c r="K68">
        <v>0.1699</v>
      </c>
      <c r="L68">
        <v>120</v>
      </c>
      <c r="M68">
        <f t="shared" si="5"/>
        <v>58</v>
      </c>
      <c r="O68">
        <v>3120.6129792296933</v>
      </c>
      <c r="P68">
        <v>-34.572387352833623</v>
      </c>
      <c r="Q68">
        <v>-44.672166148530941</v>
      </c>
      <c r="R68">
        <v>-79.244553501364564</v>
      </c>
      <c r="S68">
        <v>-1440.6370207703042</v>
      </c>
      <c r="T68">
        <v>-3472.525296314298</v>
      </c>
      <c r="U68">
        <v>-4913.1623170846005</v>
      </c>
      <c r="W68">
        <v>3414.2961999936701</v>
      </c>
      <c r="X68">
        <v>-30.472371805639373</v>
      </c>
      <c r="Y68">
        <v>-48.772181695725209</v>
      </c>
      <c r="Z68">
        <v>-79.244553501364592</v>
      </c>
      <c r="AA68">
        <v>-1146.9538000063301</v>
      </c>
      <c r="AB68">
        <v>-3053.0075246615329</v>
      </c>
      <c r="AC68">
        <v>-4199.9613246678618</v>
      </c>
    </row>
    <row r="69" spans="6:29">
      <c r="F69">
        <v>0</v>
      </c>
      <c r="G69">
        <v>202103</v>
      </c>
      <c r="H69">
        <v>255</v>
      </c>
      <c r="I69">
        <v>63</v>
      </c>
      <c r="J69">
        <v>944.91</v>
      </c>
      <c r="K69">
        <v>0.15989999999999999</v>
      </c>
      <c r="L69">
        <v>84</v>
      </c>
      <c r="M69">
        <f t="shared" si="5"/>
        <v>21</v>
      </c>
      <c r="O69">
        <v>3085.5511044925893</v>
      </c>
      <c r="P69">
        <v>-35.061874737104162</v>
      </c>
      <c r="Q69">
        <v>-44.182678764260402</v>
      </c>
      <c r="R69">
        <v>-79.244553501364564</v>
      </c>
      <c r="S69">
        <v>-1475.6988955074082</v>
      </c>
      <c r="T69">
        <v>-3516.7079750785583</v>
      </c>
      <c r="U69">
        <v>-4992.4068705859654</v>
      </c>
      <c r="W69">
        <v>3383.3923901905496</v>
      </c>
      <c r="X69">
        <v>-30.90380980312089</v>
      </c>
      <c r="Y69">
        <v>-48.340743698243699</v>
      </c>
      <c r="Z69">
        <v>-79.244553501364592</v>
      </c>
      <c r="AA69">
        <v>-1177.8576098094511</v>
      </c>
      <c r="AB69">
        <v>-3101.3482683597767</v>
      </c>
      <c r="AC69">
        <v>-4279.2058781692267</v>
      </c>
    </row>
    <row r="70" spans="6:29">
      <c r="F70">
        <v>0</v>
      </c>
      <c r="G70">
        <v>202104</v>
      </c>
      <c r="H70">
        <v>256</v>
      </c>
      <c r="I70">
        <v>64</v>
      </c>
      <c r="J70">
        <v>634.15092579999998</v>
      </c>
      <c r="K70">
        <v>0.15989999999999999</v>
      </c>
      <c r="L70">
        <v>84</v>
      </c>
      <c r="M70">
        <f t="shared" si="5"/>
        <v>20</v>
      </c>
      <c r="O70">
        <v>3049.9928120456657</v>
      </c>
      <c r="P70">
        <v>-35.558292446923659</v>
      </c>
      <c r="Q70">
        <v>-43.686261054440905</v>
      </c>
      <c r="R70">
        <v>-79.244553501364564</v>
      </c>
      <c r="S70">
        <v>-1511.2571879543318</v>
      </c>
      <c r="T70">
        <v>-3560.3942361329991</v>
      </c>
      <c r="U70">
        <v>-5071.6514240873303</v>
      </c>
      <c r="W70">
        <v>3352.0510339469656</v>
      </c>
      <c r="X70">
        <v>-31.341356243583402</v>
      </c>
      <c r="Y70">
        <v>-47.90319725778118</v>
      </c>
      <c r="Z70">
        <v>-79.244553501364592</v>
      </c>
      <c r="AA70">
        <v>-1209.1989660530339</v>
      </c>
      <c r="AB70">
        <v>-3149.2514656175586</v>
      </c>
      <c r="AC70">
        <v>-4358.4504316705916</v>
      </c>
    </row>
    <row r="71" spans="6:29">
      <c r="F71">
        <v>0</v>
      </c>
      <c r="G71">
        <v>202105</v>
      </c>
      <c r="H71">
        <v>257</v>
      </c>
      <c r="I71">
        <v>65</v>
      </c>
      <c r="J71">
        <v>323.39185149999997</v>
      </c>
      <c r="K71">
        <v>0.15989999999999999</v>
      </c>
      <c r="L71">
        <v>84</v>
      </c>
      <c r="M71">
        <f t="shared" ref="M71:M126" si="19">L71-I71</f>
        <v>19</v>
      </c>
      <c r="O71">
        <v>3013.9310734415144</v>
      </c>
      <c r="P71">
        <v>-36.061738604151351</v>
      </c>
      <c r="Q71">
        <v>-43.182814897213213</v>
      </c>
      <c r="R71">
        <v>-79.244553501364564</v>
      </c>
      <c r="S71">
        <v>-1547.3189265584831</v>
      </c>
      <c r="T71">
        <v>-3603.5770510302123</v>
      </c>
      <c r="U71">
        <v>-5150.8959775886951</v>
      </c>
      <c r="W71">
        <v>3320.265936334567</v>
      </c>
      <c r="X71">
        <v>-31.785097612398808</v>
      </c>
      <c r="Y71">
        <v>-47.459455888965785</v>
      </c>
      <c r="Z71">
        <v>-79.244553501364592</v>
      </c>
      <c r="AA71">
        <v>-1240.9840636654328</v>
      </c>
      <c r="AB71">
        <v>-3196.7109215065252</v>
      </c>
      <c r="AC71">
        <v>-4437.6949851719564</v>
      </c>
    </row>
    <row r="72" spans="6:29">
      <c r="F72">
        <v>0</v>
      </c>
      <c r="G72">
        <v>202106</v>
      </c>
      <c r="H72">
        <v>258</v>
      </c>
      <c r="I72">
        <v>66</v>
      </c>
      <c r="J72">
        <v>12.63277725</v>
      </c>
      <c r="K72">
        <v>0.15989999999999999</v>
      </c>
      <c r="L72">
        <v>84</v>
      </c>
      <c r="M72">
        <f t="shared" si="19"/>
        <v>18</v>
      </c>
      <c r="O72">
        <v>2977.3587607216259</v>
      </c>
      <c r="P72">
        <v>-36.572312719888458</v>
      </c>
      <c r="Q72">
        <v>-42.672240781476106</v>
      </c>
      <c r="R72">
        <v>-79.244553501364564</v>
      </c>
      <c r="S72">
        <v>-1583.8912392783716</v>
      </c>
      <c r="T72">
        <v>-3646.2492918116882</v>
      </c>
      <c r="U72">
        <v>-5230.1405310900591</v>
      </c>
      <c r="W72">
        <v>3288.0308147151391</v>
      </c>
      <c r="X72">
        <v>-32.235121619427687</v>
      </c>
      <c r="Y72">
        <v>-47.009431881936898</v>
      </c>
      <c r="Z72">
        <v>-79.244553501364592</v>
      </c>
      <c r="AA72">
        <v>-1273.2191852848605</v>
      </c>
      <c r="AB72">
        <v>-3243.7203533884613</v>
      </c>
      <c r="AC72">
        <v>-4516.9395386733204</v>
      </c>
    </row>
    <row r="73" spans="6:29">
      <c r="F73">
        <v>0</v>
      </c>
      <c r="G73">
        <v>202107</v>
      </c>
      <c r="H73">
        <v>259</v>
      </c>
      <c r="I73">
        <v>67</v>
      </c>
      <c r="J73">
        <v>-298.12629700000002</v>
      </c>
      <c r="K73">
        <v>0.15989999999999999</v>
      </c>
      <c r="L73">
        <v>84</v>
      </c>
      <c r="M73">
        <f t="shared" si="19"/>
        <v>17</v>
      </c>
      <c r="O73">
        <v>2940.2686450074784</v>
      </c>
      <c r="P73">
        <v>-37.090115714147551</v>
      </c>
      <c r="Q73">
        <v>-42.154437787217013</v>
      </c>
      <c r="R73">
        <v>-79.244553501364564</v>
      </c>
      <c r="S73">
        <v>-1620.9813549925191</v>
      </c>
      <c r="T73">
        <v>-3688.4037295989051</v>
      </c>
      <c r="U73">
        <v>-5309.3850845914239</v>
      </c>
      <c r="W73">
        <v>3255.3392974987823</v>
      </c>
      <c r="X73">
        <v>-32.691517216356097</v>
      </c>
      <c r="Y73">
        <v>-46.553036285008517</v>
      </c>
      <c r="Z73">
        <v>-79.244553501364592</v>
      </c>
      <c r="AA73">
        <v>-1305.9107025012167</v>
      </c>
      <c r="AB73">
        <v>-3290.2733896734699</v>
      </c>
      <c r="AC73">
        <v>-4596.1840921746862</v>
      </c>
    </row>
    <row r="74" spans="6:29">
      <c r="F74">
        <v>0</v>
      </c>
      <c r="G74">
        <v>202108</v>
      </c>
      <c r="H74">
        <v>260</v>
      </c>
      <c r="I74">
        <v>68</v>
      </c>
      <c r="J74">
        <v>-608.88537129999997</v>
      </c>
      <c r="K74">
        <v>0.15989999999999999</v>
      </c>
      <c r="L74">
        <v>84</v>
      </c>
      <c r="M74">
        <f t="shared" si="19"/>
        <v>16</v>
      </c>
      <c r="O74">
        <v>2902.653395071678</v>
      </c>
      <c r="P74">
        <v>-37.61524993580035</v>
      </c>
      <c r="Q74">
        <v>-41.629303565564214</v>
      </c>
      <c r="R74">
        <v>-79.244553501364564</v>
      </c>
      <c r="S74">
        <v>-1658.5966049283195</v>
      </c>
      <c r="T74">
        <v>-3730.0330331644691</v>
      </c>
      <c r="U74">
        <v>-5388.6296380927888</v>
      </c>
      <c r="W74">
        <v>3222.1849228845053</v>
      </c>
      <c r="X74">
        <v>-33.154374614277657</v>
      </c>
      <c r="Y74">
        <v>-46.090178887086928</v>
      </c>
      <c r="Z74">
        <v>-79.244553501364592</v>
      </c>
      <c r="AA74">
        <v>-1339.0650771154942</v>
      </c>
      <c r="AB74">
        <v>-3336.3635685605568</v>
      </c>
      <c r="AC74">
        <v>-4675.428645676051</v>
      </c>
    </row>
    <row r="75" spans="6:29">
      <c r="F75">
        <v>0</v>
      </c>
      <c r="G75">
        <v>202109</v>
      </c>
      <c r="H75">
        <v>261</v>
      </c>
      <c r="I75">
        <v>69</v>
      </c>
      <c r="J75">
        <v>-919.64444549999996</v>
      </c>
      <c r="K75">
        <v>0.15989999999999999</v>
      </c>
      <c r="L75">
        <v>84</v>
      </c>
      <c r="M75">
        <f t="shared" si="19"/>
        <v>15</v>
      </c>
      <c r="O75">
        <v>2864.5055758888698</v>
      </c>
      <c r="P75">
        <v>-38.147819182808064</v>
      </c>
      <c r="Q75">
        <v>-41.0967343185565</v>
      </c>
      <c r="R75">
        <v>-79.244553501364564</v>
      </c>
      <c r="S75">
        <v>-1696.7444241111275</v>
      </c>
      <c r="T75">
        <v>-3771.1297674830257</v>
      </c>
      <c r="U75">
        <v>-5467.8741915941537</v>
      </c>
      <c r="W75">
        <v>3188.5611375829808</v>
      </c>
      <c r="X75">
        <v>-33.623785301524812</v>
      </c>
      <c r="Y75">
        <v>-45.620768199839766</v>
      </c>
      <c r="Z75">
        <v>-79.244553501364592</v>
      </c>
      <c r="AA75">
        <v>-1372.6888624170194</v>
      </c>
      <c r="AB75">
        <v>-3381.9843367603976</v>
      </c>
      <c r="AC75">
        <v>-4754.6731991774159</v>
      </c>
    </row>
    <row r="76" spans="6:29">
      <c r="F76">
        <v>0</v>
      </c>
      <c r="G76">
        <v>202110</v>
      </c>
      <c r="H76">
        <v>262</v>
      </c>
      <c r="I76">
        <v>70</v>
      </c>
      <c r="J76">
        <v>-1230.4035200000001</v>
      </c>
      <c r="K76">
        <v>0.15989999999999999</v>
      </c>
      <c r="L76">
        <v>84</v>
      </c>
      <c r="M76">
        <f t="shared" si="19"/>
        <v>14</v>
      </c>
      <c r="O76">
        <v>2825.8176471661318</v>
      </c>
      <c r="P76">
        <v>-38.687928722737986</v>
      </c>
      <c r="Q76">
        <v>-40.556624778626578</v>
      </c>
      <c r="R76">
        <v>-79.244553501364564</v>
      </c>
      <c r="S76">
        <v>-1735.4323528338655</v>
      </c>
      <c r="T76">
        <v>-3811.6863922616521</v>
      </c>
      <c r="U76">
        <v>-5547.1187450955185</v>
      </c>
      <c r="W76">
        <v>3154.4612955212278</v>
      </c>
      <c r="X76">
        <v>-34.099842061752248</v>
      </c>
      <c r="Y76">
        <v>-45.144711439612358</v>
      </c>
      <c r="Z76">
        <v>-79.244553501364592</v>
      </c>
      <c r="AA76">
        <v>-1406.7887044787715</v>
      </c>
      <c r="AB76">
        <v>-3427.1290482000081</v>
      </c>
      <c r="AC76">
        <v>-4833.9177526787798</v>
      </c>
    </row>
    <row r="77" spans="6:29">
      <c r="F77">
        <v>0</v>
      </c>
      <c r="G77">
        <v>202111</v>
      </c>
      <c r="H77">
        <v>263</v>
      </c>
      <c r="I77">
        <v>71</v>
      </c>
      <c r="J77">
        <v>-1541.1625939999999</v>
      </c>
      <c r="K77">
        <v>0.15989999999999999</v>
      </c>
      <c r="L77">
        <v>84</v>
      </c>
      <c r="M77">
        <f t="shared" si="19"/>
        <v>13</v>
      </c>
      <c r="O77">
        <v>2786.5819618525611</v>
      </c>
      <c r="P77">
        <v>-39.235685313570755</v>
      </c>
      <c r="Q77">
        <v>-40.008868187793809</v>
      </c>
      <c r="R77">
        <v>-79.244553501364564</v>
      </c>
      <c r="S77">
        <v>-1774.6680381474362</v>
      </c>
      <c r="T77">
        <v>-3851.6952604494459</v>
      </c>
      <c r="U77">
        <v>-5626.3632985968834</v>
      </c>
      <c r="W77">
        <v>3119.8786565289515</v>
      </c>
      <c r="X77">
        <v>-34.58263899227655</v>
      </c>
      <c r="Y77">
        <v>-44.661914509088042</v>
      </c>
      <c r="Z77">
        <v>-79.244553501364592</v>
      </c>
      <c r="AA77">
        <v>-1441.3713434710478</v>
      </c>
      <c r="AB77">
        <v>-3471.7909627090958</v>
      </c>
      <c r="AC77">
        <v>-4913.1623061801438</v>
      </c>
    </row>
    <row r="78" spans="6:29">
      <c r="F78">
        <v>0</v>
      </c>
      <c r="G78">
        <v>202103</v>
      </c>
      <c r="H78">
        <v>255</v>
      </c>
      <c r="I78">
        <v>72</v>
      </c>
      <c r="J78">
        <v>3808.31</v>
      </c>
      <c r="K78">
        <v>0.15989999999999999</v>
      </c>
      <c r="L78">
        <v>120</v>
      </c>
      <c r="M78">
        <f t="shared" si="19"/>
        <v>48</v>
      </c>
      <c r="O78">
        <v>2746.790764627759</v>
      </c>
      <c r="P78">
        <v>-39.791197224802055</v>
      </c>
      <c r="Q78">
        <v>-39.453356276562509</v>
      </c>
      <c r="R78">
        <v>-79.244553501364564</v>
      </c>
      <c r="S78">
        <v>-1814.4592353722383</v>
      </c>
      <c r="T78">
        <v>-3891.1486167260082</v>
      </c>
      <c r="U78">
        <v>-5705.6078520982483</v>
      </c>
      <c r="W78">
        <v>3084.8063850062754</v>
      </c>
      <c r="X78">
        <v>-35.072271522675535</v>
      </c>
      <c r="Y78">
        <v>-44.172281978689071</v>
      </c>
      <c r="Z78">
        <v>-79.244553501364592</v>
      </c>
      <c r="AA78">
        <v>-1476.4436149937233</v>
      </c>
      <c r="AB78">
        <v>-3515.9632446877858</v>
      </c>
      <c r="AC78">
        <v>-4992.4068596815077</v>
      </c>
    </row>
    <row r="79" spans="6:29">
      <c r="F79">
        <v>0</v>
      </c>
      <c r="G79">
        <v>202104</v>
      </c>
      <c r="H79">
        <v>256</v>
      </c>
      <c r="I79">
        <v>73</v>
      </c>
      <c r="J79">
        <v>3752.7357310000002</v>
      </c>
      <c r="K79">
        <v>0.15989999999999999</v>
      </c>
      <c r="L79">
        <v>120</v>
      </c>
      <c r="M79">
        <f t="shared" si="19"/>
        <v>47</v>
      </c>
      <c r="O79">
        <v>2706.436190368916</v>
      </c>
      <c r="P79">
        <v>-40.354574258843215</v>
      </c>
      <c r="Q79">
        <v>-38.889979242521349</v>
      </c>
      <c r="R79">
        <v>-79.244553501364564</v>
      </c>
      <c r="S79">
        <v>-1854.8138096310815</v>
      </c>
      <c r="T79">
        <v>-3930.0385959685295</v>
      </c>
      <c r="U79">
        <v>-5784.8524055996131</v>
      </c>
      <c r="W79">
        <v>3049.2375485726252</v>
      </c>
      <c r="X79">
        <v>-35.568836433650745</v>
      </c>
      <c r="Y79">
        <v>-43.675717067713855</v>
      </c>
      <c r="Z79">
        <v>-79.244553501364592</v>
      </c>
      <c r="AA79">
        <v>-1512.0124514273739</v>
      </c>
      <c r="AB79">
        <v>-3559.6389617554996</v>
      </c>
      <c r="AC79">
        <v>-5071.6514131828735</v>
      </c>
    </row>
    <row r="80" spans="6:29">
      <c r="F80">
        <v>0</v>
      </c>
      <c r="G80">
        <v>202105</v>
      </c>
      <c r="H80">
        <v>257</v>
      </c>
      <c r="I80">
        <v>74</v>
      </c>
      <c r="J80">
        <v>3697.161462</v>
      </c>
      <c r="K80">
        <v>0.15989999999999999</v>
      </c>
      <c r="L80">
        <v>120</v>
      </c>
      <c r="M80">
        <f t="shared" si="19"/>
        <v>46</v>
      </c>
      <c r="O80">
        <v>2665.5102625961913</v>
      </c>
      <c r="P80">
        <v>-40.92592777272467</v>
      </c>
      <c r="Q80">
        <v>-38.318625728639894</v>
      </c>
      <c r="R80">
        <v>-79.244553501364564</v>
      </c>
      <c r="S80">
        <v>-1895.7397374038062</v>
      </c>
      <c r="T80">
        <v>-3968.3572216971693</v>
      </c>
      <c r="U80">
        <v>-5864.096959100978</v>
      </c>
      <c r="W80">
        <v>3013.1651166964675</v>
      </c>
      <c r="X80">
        <v>-36.072431876157175</v>
      </c>
      <c r="Y80">
        <v>-43.17212162520741</v>
      </c>
      <c r="Z80">
        <v>-79.244553501364592</v>
      </c>
      <c r="AA80">
        <v>-1548.0848833035311</v>
      </c>
      <c r="AB80">
        <v>-3602.8110833807063</v>
      </c>
      <c r="AC80">
        <v>-5150.8959666842366</v>
      </c>
    </row>
    <row r="81" spans="6:29">
      <c r="F81">
        <v>0</v>
      </c>
      <c r="G81">
        <v>202106</v>
      </c>
      <c r="H81">
        <v>258</v>
      </c>
      <c r="I81">
        <v>75</v>
      </c>
      <c r="J81">
        <v>3641.587192</v>
      </c>
      <c r="K81">
        <v>0.15989999999999999</v>
      </c>
      <c r="L81">
        <v>120</v>
      </c>
      <c r="M81">
        <f t="shared" si="19"/>
        <v>45</v>
      </c>
      <c r="O81">
        <v>2624.0048918960847</v>
      </c>
      <c r="P81">
        <v>-41.505370700106823</v>
      </c>
      <c r="Q81">
        <v>-37.739182801257741</v>
      </c>
      <c r="R81">
        <v>-79.244553501364564</v>
      </c>
      <c r="S81">
        <v>-1937.245108103913</v>
      </c>
      <c r="T81">
        <v>-4006.0964044984271</v>
      </c>
      <c r="U81">
        <v>-5943.3415126023428</v>
      </c>
      <c r="W81">
        <v>2976.581959305664</v>
      </c>
      <c r="X81">
        <v>-36.58315739080377</v>
      </c>
      <c r="Y81">
        <v>-42.661396110560823</v>
      </c>
      <c r="Z81">
        <v>-79.244553501364592</v>
      </c>
      <c r="AA81">
        <v>-1584.6680406943346</v>
      </c>
      <c r="AB81">
        <v>-3645.4724794912681</v>
      </c>
      <c r="AC81">
        <v>-5230.1405201856023</v>
      </c>
    </row>
    <row r="82" spans="6:29">
      <c r="F82">
        <v>0</v>
      </c>
      <c r="G82">
        <v>202107</v>
      </c>
      <c r="H82">
        <v>259</v>
      </c>
      <c r="I82">
        <v>76</v>
      </c>
      <c r="J82">
        <v>3586.0129229999998</v>
      </c>
      <c r="K82">
        <v>0.15989999999999999</v>
      </c>
      <c r="L82">
        <v>120</v>
      </c>
      <c r="M82">
        <f t="shared" si="19"/>
        <v>44</v>
      </c>
      <c r="O82">
        <v>2581.9118743224822</v>
      </c>
      <c r="P82">
        <v>-42.093017573602502</v>
      </c>
      <c r="Q82">
        <v>-37.151535927762062</v>
      </c>
      <c r="R82">
        <v>-79.244553501364564</v>
      </c>
      <c r="S82">
        <v>-1979.3381256775156</v>
      </c>
      <c r="T82">
        <v>-4043.247940426189</v>
      </c>
      <c r="U82">
        <v>-6022.5860661037068</v>
      </c>
      <c r="W82">
        <v>2939.4808453781361</v>
      </c>
      <c r="X82">
        <v>-37.101113927528573</v>
      </c>
      <c r="Y82">
        <v>-42.143439573836034</v>
      </c>
      <c r="Z82">
        <v>-79.244553501364592</v>
      </c>
      <c r="AA82">
        <v>-1621.7691546218632</v>
      </c>
      <c r="AB82">
        <v>-3687.6159190651028</v>
      </c>
      <c r="AC82">
        <v>-5309.3850736869672</v>
      </c>
    </row>
    <row r="83" spans="6:29">
      <c r="F83">
        <v>0</v>
      </c>
      <c r="G83">
        <v>202108</v>
      </c>
      <c r="H83">
        <v>260</v>
      </c>
      <c r="I83">
        <v>77</v>
      </c>
      <c r="J83">
        <v>3530.438654</v>
      </c>
      <c r="K83">
        <v>0.15989999999999999</v>
      </c>
      <c r="L83">
        <v>120</v>
      </c>
      <c r="M83">
        <f t="shared" si="19"/>
        <v>43</v>
      </c>
      <c r="O83">
        <v>2539.222889775067</v>
      </c>
      <c r="P83">
        <v>-42.688984547415423</v>
      </c>
      <c r="Q83">
        <v>-36.555568953949141</v>
      </c>
      <c r="R83">
        <v>-79.244553501364564</v>
      </c>
      <c r="S83">
        <v>-2022.027110224931</v>
      </c>
      <c r="T83">
        <v>-4079.8035093801382</v>
      </c>
      <c r="U83">
        <v>-6101.8306196050708</v>
      </c>
      <c r="W83">
        <v>2901.8544415125839</v>
      </c>
      <c r="X83">
        <v>-37.626403865552497</v>
      </c>
      <c r="Y83">
        <v>-41.618149635812102</v>
      </c>
      <c r="Z83">
        <v>-79.244553501364592</v>
      </c>
      <c r="AA83">
        <v>-1659.3955584874163</v>
      </c>
      <c r="AB83">
        <v>-3729.234068700915</v>
      </c>
      <c r="AC83">
        <v>-5388.6296271883321</v>
      </c>
    </row>
    <row r="84" spans="6:29">
      <c r="F84">
        <v>0</v>
      </c>
      <c r="G84">
        <v>202109</v>
      </c>
      <c r="H84">
        <v>261</v>
      </c>
      <c r="I84">
        <v>78</v>
      </c>
      <c r="J84">
        <v>3474.8643849999999</v>
      </c>
      <c r="K84">
        <v>0.15989999999999999</v>
      </c>
      <c r="L84">
        <v>120</v>
      </c>
      <c r="M84">
        <f t="shared" si="19"/>
        <v>42</v>
      </c>
      <c r="O84">
        <v>2495.9295003547677</v>
      </c>
      <c r="P84">
        <v>-43.293389420299242</v>
      </c>
      <c r="Q84">
        <v>-35.951164081065322</v>
      </c>
      <c r="R84">
        <v>-79.244553501364564</v>
      </c>
      <c r="S84">
        <v>-2065.32049964523</v>
      </c>
      <c r="T84">
        <v>-4115.7546734612033</v>
      </c>
      <c r="U84">
        <v>-6181.0751731064347</v>
      </c>
      <c r="W84">
        <v>2863.6953104789673</v>
      </c>
      <c r="X84">
        <v>-38.159131033615616</v>
      </c>
      <c r="Y84">
        <v>-41.085422467748991</v>
      </c>
      <c r="Z84">
        <v>-79.244553501364592</v>
      </c>
      <c r="AA84">
        <v>-1697.5546895210314</v>
      </c>
      <c r="AB84">
        <v>-3770.3194911686642</v>
      </c>
      <c r="AC84">
        <v>-5467.8741806896951</v>
      </c>
    </row>
    <row r="85" spans="6:29">
      <c r="F85">
        <v>0</v>
      </c>
      <c r="G85">
        <v>202110</v>
      </c>
      <c r="H85">
        <v>262</v>
      </c>
      <c r="I85">
        <v>79</v>
      </c>
      <c r="J85">
        <v>3419.2901149999998</v>
      </c>
      <c r="K85">
        <v>0.15989999999999999</v>
      </c>
      <c r="L85">
        <v>120</v>
      </c>
      <c r="M85">
        <f t="shared" si="19"/>
        <v>41</v>
      </c>
      <c r="O85">
        <v>2452.023148695926</v>
      </c>
      <c r="P85">
        <v>-43.90635165884165</v>
      </c>
      <c r="Q85">
        <v>-35.338201842522913</v>
      </c>
      <c r="R85">
        <v>-79.244553501364564</v>
      </c>
      <c r="S85">
        <v>-2109.2268513040717</v>
      </c>
      <c r="T85">
        <v>-4151.092875303726</v>
      </c>
      <c r="U85">
        <v>-6260.3197266077987</v>
      </c>
      <c r="W85">
        <v>2824.9959097484675</v>
      </c>
      <c r="X85">
        <v>-38.699400730499882</v>
      </c>
      <c r="Y85">
        <v>-40.545152770864703</v>
      </c>
      <c r="Z85">
        <v>-79.244553501364592</v>
      </c>
      <c r="AA85">
        <v>-1736.2540902515316</v>
      </c>
      <c r="AB85">
        <v>-3810.8646439395288</v>
      </c>
      <c r="AC85">
        <v>-5547.118734191059</v>
      </c>
    </row>
    <row r="86" spans="6:29">
      <c r="F86">
        <v>0</v>
      </c>
      <c r="G86">
        <v>202111</v>
      </c>
      <c r="H86">
        <v>263</v>
      </c>
      <c r="I86">
        <v>80</v>
      </c>
      <c r="J86">
        <v>3363.7158460000001</v>
      </c>
      <c r="K86">
        <v>0.15989999999999999</v>
      </c>
      <c r="L86">
        <v>120</v>
      </c>
      <c r="M86">
        <f t="shared" si="19"/>
        <v>40</v>
      </c>
      <c r="O86">
        <v>2407.4951562748479</v>
      </c>
      <c r="P86">
        <v>-44.527992421078082</v>
      </c>
      <c r="Q86">
        <v>-34.716561080286482</v>
      </c>
      <c r="R86">
        <v>-79.244553501364564</v>
      </c>
      <c r="S86">
        <v>-2153.7548437251498</v>
      </c>
      <c r="T86">
        <v>-4185.8094363840128</v>
      </c>
      <c r="U86">
        <v>-6339.5642801091635</v>
      </c>
      <c r="W86">
        <v>2785.7485900026259</v>
      </c>
      <c r="X86">
        <v>-39.247319745842539</v>
      </c>
      <c r="Y86">
        <v>-39.997233755522046</v>
      </c>
      <c r="Z86">
        <v>-79.244553501364592</v>
      </c>
      <c r="AA86">
        <v>-1775.5014099973737</v>
      </c>
      <c r="AB86">
        <v>-3850.8618776950507</v>
      </c>
      <c r="AC86">
        <v>-5626.3632876924257</v>
      </c>
    </row>
    <row r="87" spans="6:29">
      <c r="F87">
        <v>0</v>
      </c>
      <c r="G87">
        <v>202112</v>
      </c>
      <c r="H87">
        <v>264</v>
      </c>
      <c r="I87">
        <v>81</v>
      </c>
      <c r="J87">
        <v>3308.1415769999999</v>
      </c>
      <c r="K87">
        <v>0.15989999999999999</v>
      </c>
      <c r="L87">
        <v>120</v>
      </c>
      <c r="M87">
        <f t="shared" si="19"/>
        <v>39</v>
      </c>
      <c r="O87">
        <v>2362.336721694408</v>
      </c>
      <c r="P87">
        <v>-45.158434580439845</v>
      </c>
      <c r="Q87">
        <v>-34.086118920924719</v>
      </c>
      <c r="R87">
        <v>-79.244553501364564</v>
      </c>
      <c r="S87">
        <v>-2198.9132783055898</v>
      </c>
      <c r="T87">
        <v>-4219.8955553049373</v>
      </c>
      <c r="U87">
        <v>-6418.8088336105275</v>
      </c>
      <c r="W87">
        <v>2745.9455936213812</v>
      </c>
      <c r="X87">
        <v>-39.802996381244078</v>
      </c>
      <c r="Y87">
        <v>-39.4415571201205</v>
      </c>
      <c r="Z87">
        <v>-79.244553501364592</v>
      </c>
      <c r="AA87">
        <v>-1815.3044063786183</v>
      </c>
      <c r="AB87">
        <v>-3890.3034348151709</v>
      </c>
      <c r="AC87">
        <v>-5705.6078411937915</v>
      </c>
    </row>
    <row r="88" spans="6:29">
      <c r="F88">
        <v>0</v>
      </c>
      <c r="G88">
        <v>202201</v>
      </c>
      <c r="H88">
        <v>265</v>
      </c>
      <c r="I88">
        <v>82</v>
      </c>
      <c r="J88">
        <v>3252.5673080000001</v>
      </c>
      <c r="K88">
        <v>0.15989999999999999</v>
      </c>
      <c r="L88">
        <v>120</v>
      </c>
      <c r="M88">
        <f t="shared" si="19"/>
        <v>38</v>
      </c>
      <c r="O88">
        <v>2316.5389189443667</v>
      </c>
      <c r="P88">
        <v>-45.797802750041242</v>
      </c>
      <c r="Q88">
        <v>-33.446750751323322</v>
      </c>
      <c r="R88">
        <v>-79.244553501364564</v>
      </c>
      <c r="S88">
        <v>-2244.711081055631</v>
      </c>
      <c r="T88">
        <v>-4253.3423060562609</v>
      </c>
      <c r="U88">
        <v>-6498.0533871118923</v>
      </c>
      <c r="W88">
        <v>2705.579053149705</v>
      </c>
      <c r="X88">
        <v>-40.366540471675215</v>
      </c>
      <c r="Y88">
        <v>-38.878013029689392</v>
      </c>
      <c r="Z88">
        <v>-79.244553501364592</v>
      </c>
      <c r="AA88">
        <v>-1855.6709468502929</v>
      </c>
      <c r="AB88">
        <v>-3929.18144784486</v>
      </c>
      <c r="AC88">
        <v>-5784.8523946951555</v>
      </c>
    </row>
    <row r="89" spans="6:29">
      <c r="F89">
        <v>0</v>
      </c>
      <c r="G89">
        <v>202202</v>
      </c>
      <c r="H89">
        <v>266</v>
      </c>
      <c r="I89">
        <v>83</v>
      </c>
      <c r="J89">
        <v>3196.9930380000001</v>
      </c>
      <c r="K89">
        <v>0.15989999999999999</v>
      </c>
      <c r="L89">
        <v>120</v>
      </c>
      <c r="M89">
        <f t="shared" si="19"/>
        <v>37</v>
      </c>
      <c r="O89">
        <v>2270.0926956370563</v>
      </c>
      <c r="P89">
        <v>-46.446223307310575</v>
      </c>
      <c r="Q89">
        <v>-32.798330194053989</v>
      </c>
      <c r="R89">
        <v>-79.244553501364564</v>
      </c>
      <c r="S89">
        <v>-2291.1573043629414</v>
      </c>
      <c r="T89">
        <v>-4286.1406362503149</v>
      </c>
      <c r="U89">
        <v>-6577.2979406132572</v>
      </c>
      <c r="W89">
        <v>2664.6409897425197</v>
      </c>
      <c r="X89">
        <v>-40.938063407186675</v>
      </c>
      <c r="Y89">
        <v>-38.30649009417791</v>
      </c>
      <c r="Z89">
        <v>-79.244553501364592</v>
      </c>
      <c r="AA89">
        <v>-1896.6090102574799</v>
      </c>
      <c r="AB89">
        <v>-3967.4879379390381</v>
      </c>
      <c r="AC89">
        <v>-5864.0969481965212</v>
      </c>
    </row>
    <row r="90" spans="6:29">
      <c r="F90">
        <v>0</v>
      </c>
      <c r="G90">
        <v>202203</v>
      </c>
      <c r="H90">
        <v>267</v>
      </c>
      <c r="I90">
        <v>84</v>
      </c>
      <c r="J90">
        <v>3141.4187689999999</v>
      </c>
      <c r="K90">
        <v>0.15989999999999999</v>
      </c>
      <c r="L90">
        <v>120</v>
      </c>
      <c r="M90">
        <f t="shared" si="19"/>
        <v>36</v>
      </c>
      <c r="O90">
        <v>2222.9888712180864</v>
      </c>
      <c r="P90">
        <v>-47.103824418969914</v>
      </c>
      <c r="Q90">
        <v>-32.14072908239465</v>
      </c>
      <c r="R90">
        <v>-79.244553501364564</v>
      </c>
      <c r="S90">
        <v>-2338.2611287819113</v>
      </c>
      <c r="T90">
        <v>-4318.2813653327094</v>
      </c>
      <c r="U90">
        <v>-6656.5424941146221</v>
      </c>
      <c r="W90">
        <v>2623.1233115875921</v>
      </c>
      <c r="X90">
        <v>-41.517678154926756</v>
      </c>
      <c r="Y90">
        <v>-37.726875346437829</v>
      </c>
      <c r="Z90">
        <v>-79.244553501364592</v>
      </c>
      <c r="AA90">
        <v>-1938.1266884124068</v>
      </c>
      <c r="AB90">
        <v>-4005.2148132854763</v>
      </c>
      <c r="AC90">
        <v>-5943.3415016978852</v>
      </c>
    </row>
    <row r="91" spans="6:29">
      <c r="F91">
        <v>0</v>
      </c>
      <c r="G91">
        <v>202204</v>
      </c>
      <c r="H91">
        <v>268</v>
      </c>
      <c r="I91">
        <v>85</v>
      </c>
      <c r="J91">
        <v>3085.8445000000002</v>
      </c>
      <c r="K91">
        <v>0.15989999999999999</v>
      </c>
      <c r="L91">
        <v>120</v>
      </c>
      <c r="M91">
        <f t="shared" si="19"/>
        <v>35</v>
      </c>
      <c r="O91">
        <v>2175.2181351517179</v>
      </c>
      <c r="P91">
        <v>-47.770736066368499</v>
      </c>
      <c r="Q91">
        <v>-31.473817434996068</v>
      </c>
      <c r="R91">
        <v>-79.244553501364564</v>
      </c>
      <c r="S91">
        <v>-2386.0318648482798</v>
      </c>
      <c r="T91">
        <v>-4349.7551827677053</v>
      </c>
      <c r="U91">
        <v>-6735.787047615986</v>
      </c>
      <c r="W91">
        <v>2581.0178123061223</v>
      </c>
      <c r="X91">
        <v>-42.105499281470266</v>
      </c>
      <c r="Y91">
        <v>-37.139054219894327</v>
      </c>
      <c r="Z91">
        <v>-79.244553501364592</v>
      </c>
      <c r="AA91">
        <v>-1980.2321876938772</v>
      </c>
      <c r="AB91">
        <v>-4042.3538675053701</v>
      </c>
      <c r="AC91">
        <v>-6022.58605519925</v>
      </c>
    </row>
    <row r="92" spans="6:29">
      <c r="F92">
        <v>0</v>
      </c>
      <c r="G92">
        <v>202205</v>
      </c>
      <c r="H92">
        <v>269</v>
      </c>
      <c r="I92">
        <v>86</v>
      </c>
      <c r="J92">
        <v>3030.270231</v>
      </c>
      <c r="K92">
        <v>0.15989999999999999</v>
      </c>
      <c r="L92">
        <v>120</v>
      </c>
      <c r="M92">
        <f t="shared" si="19"/>
        <v>34</v>
      </c>
      <c r="O92">
        <v>2126.771045080543</v>
      </c>
      <c r="P92">
        <v>-48.447090071174827</v>
      </c>
      <c r="Q92">
        <v>-30.797463430189737</v>
      </c>
      <c r="R92">
        <v>-79.244553501364564</v>
      </c>
      <c r="S92">
        <v>-2434.4789549194547</v>
      </c>
      <c r="T92">
        <v>-4380.5526461978952</v>
      </c>
      <c r="U92">
        <v>-6815.0316011173509</v>
      </c>
      <c r="W92">
        <v>2538.3161693306592</v>
      </c>
      <c r="X92">
        <v>-42.701642975463749</v>
      </c>
      <c r="Y92">
        <v>-36.542910525900851</v>
      </c>
      <c r="Z92">
        <v>-79.244553501364592</v>
      </c>
      <c r="AA92">
        <v>-2022.9338306693408</v>
      </c>
      <c r="AB92">
        <v>-4078.896778031271</v>
      </c>
      <c r="AC92">
        <v>-6101.8306087006131</v>
      </c>
    </row>
    <row r="93" spans="6:29">
      <c r="F93">
        <v>0</v>
      </c>
      <c r="G93">
        <v>202206</v>
      </c>
      <c r="H93">
        <v>270</v>
      </c>
      <c r="I93">
        <v>87</v>
      </c>
      <c r="J93">
        <v>2974.6959609999999</v>
      </c>
      <c r="K93">
        <v>0.15989999999999999</v>
      </c>
      <c r="L93">
        <v>120</v>
      </c>
      <c r="M93">
        <f t="shared" si="19"/>
        <v>33</v>
      </c>
      <c r="O93">
        <v>2077.6380249591102</v>
      </c>
      <c r="P93">
        <v>-49.133020121432551</v>
      </c>
      <c r="Q93">
        <v>-30.111533379932016</v>
      </c>
      <c r="R93">
        <v>-79.244553501364564</v>
      </c>
      <c r="S93">
        <v>-2483.6119750408875</v>
      </c>
      <c r="T93">
        <v>-4410.6641795778269</v>
      </c>
      <c r="U93">
        <v>-6894.2761546187148</v>
      </c>
      <c r="W93">
        <v>2495.0099422600674</v>
      </c>
      <c r="X93">
        <v>-43.306227070591362</v>
      </c>
      <c r="Y93">
        <v>-35.938326430773238</v>
      </c>
      <c r="Z93">
        <v>-79.244553501364592</v>
      </c>
      <c r="AA93">
        <v>-2066.2400577399312</v>
      </c>
      <c r="AB93">
        <v>-4114.835104462044</v>
      </c>
      <c r="AC93">
        <v>-6181.0751622019789</v>
      </c>
    </row>
    <row r="94" spans="6:29">
      <c r="F94">
        <v>0</v>
      </c>
      <c r="G94">
        <v>202207</v>
      </c>
      <c r="H94">
        <v>271</v>
      </c>
      <c r="I94">
        <v>88</v>
      </c>
      <c r="J94">
        <v>2919.1216920000002</v>
      </c>
      <c r="K94">
        <v>0.15989999999999999</v>
      </c>
      <c r="L94">
        <v>120</v>
      </c>
      <c r="M94">
        <f t="shared" si="19"/>
        <v>32</v>
      </c>
      <c r="O94">
        <v>2027.809363161125</v>
      </c>
      <c r="P94">
        <v>-49.828661797985163</v>
      </c>
      <c r="Q94">
        <v>-29.415891703379398</v>
      </c>
      <c r="R94">
        <v>-79.244553501364564</v>
      </c>
      <c r="S94">
        <v>-2533.4406368388727</v>
      </c>
      <c r="T94">
        <v>-4440.0800712812061</v>
      </c>
      <c r="U94">
        <v>-6973.5207081200788</v>
      </c>
      <c r="W94">
        <v>2451.0905711912014</v>
      </c>
      <c r="X94">
        <v>-43.919371068865807</v>
      </c>
      <c r="Y94">
        <v>-35.325182432498778</v>
      </c>
      <c r="Z94">
        <v>-79.244553501364592</v>
      </c>
      <c r="AA94">
        <v>-2110.1594288087981</v>
      </c>
      <c r="AB94">
        <v>-4150.1602868945438</v>
      </c>
      <c r="AC94">
        <v>-6260.3197157033419</v>
      </c>
    </row>
    <row r="95" spans="6:29">
      <c r="F95">
        <v>0</v>
      </c>
      <c r="G95">
        <v>202208</v>
      </c>
      <c r="H95">
        <v>272</v>
      </c>
      <c r="I95">
        <v>89</v>
      </c>
      <c r="J95">
        <v>2863.547423</v>
      </c>
      <c r="K95">
        <v>0.15989999999999999</v>
      </c>
      <c r="L95">
        <v>120</v>
      </c>
      <c r="M95">
        <f t="shared" si="19"/>
        <v>31</v>
      </c>
      <c r="O95">
        <v>1977.2752105598502</v>
      </c>
      <c r="P95">
        <v>-50.534152601274968</v>
      </c>
      <c r="Q95">
        <v>-28.710400900089592</v>
      </c>
      <c r="R95">
        <v>-79.244553501364564</v>
      </c>
      <c r="S95">
        <v>-2583.9747894401476</v>
      </c>
      <c r="T95">
        <v>-4468.7904721812956</v>
      </c>
      <c r="U95">
        <v>-7052.7652616214436</v>
      </c>
      <c r="W95">
        <v>2406.5493750269529</v>
      </c>
      <c r="X95">
        <v>-44.541196164249165</v>
      </c>
      <c r="Y95">
        <v>-34.70335733711542</v>
      </c>
      <c r="Z95">
        <v>-79.244553501364592</v>
      </c>
      <c r="AA95">
        <v>-2154.7006249730466</v>
      </c>
      <c r="AB95">
        <v>-4184.8636442316592</v>
      </c>
      <c r="AC95">
        <v>-6339.5642692047059</v>
      </c>
    </row>
    <row r="96" spans="6:29">
      <c r="F96">
        <v>0</v>
      </c>
      <c r="G96">
        <v>202209</v>
      </c>
      <c r="H96">
        <v>273</v>
      </c>
      <c r="I96">
        <v>90</v>
      </c>
      <c r="J96">
        <v>2807.9731539999998</v>
      </c>
      <c r="K96">
        <v>0.15989999999999999</v>
      </c>
      <c r="L96">
        <v>120</v>
      </c>
      <c r="M96">
        <f t="shared" si="19"/>
        <v>30</v>
      </c>
      <c r="O96">
        <v>1926.0255785813288</v>
      </c>
      <c r="P96">
        <v>-51.24963197852135</v>
      </c>
      <c r="Q96">
        <v>-27.99492152284321</v>
      </c>
      <c r="R96">
        <v>-79.244553501364564</v>
      </c>
      <c r="S96">
        <v>-2635.224421418669</v>
      </c>
      <c r="T96">
        <v>-4496.7853937041391</v>
      </c>
      <c r="U96">
        <v>-7132.0098151228085</v>
      </c>
      <c r="W96">
        <v>2361.3775497603456</v>
      </c>
      <c r="X96">
        <v>-45.171825266607996</v>
      </c>
      <c r="Y96">
        <v>-34.072728234756596</v>
      </c>
      <c r="Z96">
        <v>-79.244553501364592</v>
      </c>
      <c r="AA96">
        <v>-2199.8724502396558</v>
      </c>
      <c r="AB96">
        <v>-4218.9363724664136</v>
      </c>
      <c r="AC96">
        <v>-6418.8088227060707</v>
      </c>
    </row>
    <row r="97" spans="6:29">
      <c r="F97">
        <v>0</v>
      </c>
      <c r="G97">
        <v>202210</v>
      </c>
      <c r="H97">
        <v>274</v>
      </c>
      <c r="I97">
        <v>91</v>
      </c>
      <c r="J97">
        <v>2752.3988840000002</v>
      </c>
      <c r="K97">
        <v>0.15989999999999999</v>
      </c>
      <c r="L97">
        <v>120</v>
      </c>
      <c r="M97">
        <f t="shared" si="19"/>
        <v>29</v>
      </c>
      <c r="O97">
        <v>1874.0503372300448</v>
      </c>
      <c r="P97">
        <v>-51.97524135128392</v>
      </c>
      <c r="Q97">
        <v>-27.269312150080644</v>
      </c>
      <c r="R97">
        <v>-79.244553501364564</v>
      </c>
      <c r="S97">
        <v>-2687.1996627699527</v>
      </c>
      <c r="T97">
        <v>-4524.0547058542197</v>
      </c>
      <c r="U97">
        <v>-7211.2543686241734</v>
      </c>
      <c r="W97">
        <v>2315.5661667343365</v>
      </c>
      <c r="X97">
        <v>-45.811383026007718</v>
      </c>
      <c r="Y97">
        <v>-33.433170475356874</v>
      </c>
      <c r="Z97">
        <v>-79.244553501364592</v>
      </c>
      <c r="AA97">
        <v>-2245.6838332656625</v>
      </c>
      <c r="AB97">
        <v>-4252.3695429417721</v>
      </c>
      <c r="AC97">
        <v>-6498.0533762074356</v>
      </c>
    </row>
    <row r="98" spans="6:29">
      <c r="F98">
        <v>0</v>
      </c>
      <c r="G98">
        <v>202211</v>
      </c>
      <c r="H98">
        <v>275</v>
      </c>
      <c r="I98">
        <v>92</v>
      </c>
      <c r="J98">
        <v>2696.824615</v>
      </c>
      <c r="K98">
        <v>0.15989999999999999</v>
      </c>
      <c r="L98">
        <v>120</v>
      </c>
      <c r="M98">
        <f t="shared" si="19"/>
        <v>28</v>
      </c>
      <c r="O98">
        <v>1821.3392130866289</v>
      </c>
      <c r="P98">
        <v>-52.711124143415844</v>
      </c>
      <c r="Q98">
        <v>-26.533429357948716</v>
      </c>
      <c r="R98">
        <v>-79.244553501364564</v>
      </c>
      <c r="S98">
        <v>-2739.9107869133686</v>
      </c>
      <c r="T98">
        <v>-4550.5881352121687</v>
      </c>
      <c r="U98">
        <v>-7290.4989221255382</v>
      </c>
      <c r="W98">
        <v>2269.1061708769857</v>
      </c>
      <c r="X98">
        <v>-46.459995857350947</v>
      </c>
      <c r="Y98">
        <v>-32.784557644013653</v>
      </c>
      <c r="Z98">
        <v>-79.244553501364592</v>
      </c>
      <c r="AA98">
        <v>-2292.1438291230133</v>
      </c>
      <c r="AB98">
        <v>-4285.1541005857862</v>
      </c>
      <c r="AC98">
        <v>-6577.2979297088004</v>
      </c>
    </row>
    <row r="99" spans="6:29">
      <c r="F99">
        <v>0</v>
      </c>
      <c r="G99">
        <v>202212</v>
      </c>
      <c r="H99">
        <v>276</v>
      </c>
      <c r="I99">
        <v>93</v>
      </c>
      <c r="J99">
        <v>2641.2503459999998</v>
      </c>
      <c r="K99">
        <v>0.15989999999999999</v>
      </c>
      <c r="L99">
        <v>120</v>
      </c>
      <c r="M99">
        <f t="shared" si="19"/>
        <v>27</v>
      </c>
      <c r="O99">
        <v>1767.8817872772158</v>
      </c>
      <c r="P99">
        <v>-53.457425809413046</v>
      </c>
      <c r="Q99">
        <v>-25.787127691951518</v>
      </c>
      <c r="R99">
        <v>-79.244553501364564</v>
      </c>
      <c r="S99">
        <v>-2793.3682127227817</v>
      </c>
      <c r="T99">
        <v>-4576.3752629041201</v>
      </c>
      <c r="U99">
        <v>-7369.7434756269022</v>
      </c>
      <c r="W99">
        <v>2221.9883789116211</v>
      </c>
      <c r="X99">
        <v>-47.11779196536461</v>
      </c>
      <c r="Y99">
        <v>-32.126761535999982</v>
      </c>
      <c r="Z99">
        <v>-79.244553501364592</v>
      </c>
      <c r="AA99">
        <v>-2339.2616210883784</v>
      </c>
      <c r="AB99">
        <v>-4317.2808621217864</v>
      </c>
      <c r="AC99">
        <v>-6656.5424832101635</v>
      </c>
    </row>
    <row r="100" spans="6:29">
      <c r="F100">
        <v>0</v>
      </c>
      <c r="G100">
        <v>202301</v>
      </c>
      <c r="H100">
        <v>277</v>
      </c>
      <c r="I100">
        <v>94</v>
      </c>
      <c r="J100">
        <v>2585.6760770000001</v>
      </c>
      <c r="K100">
        <v>0.15989999999999999</v>
      </c>
      <c r="L100">
        <v>120</v>
      </c>
      <c r="M100">
        <f t="shared" si="19"/>
        <v>26</v>
      </c>
      <c r="O100">
        <v>1713.6674934140513</v>
      </c>
      <c r="P100">
        <v>-54.214293863164656</v>
      </c>
      <c r="Q100">
        <v>-25.030259638199912</v>
      </c>
      <c r="R100">
        <v>-79.244553501364564</v>
      </c>
      <c r="S100">
        <v>-2847.5825065859462</v>
      </c>
      <c r="T100">
        <v>-4601.4055225423199</v>
      </c>
      <c r="U100">
        <v>-7448.988029128267</v>
      </c>
      <c r="W100">
        <v>2174.2034775416801</v>
      </c>
      <c r="X100">
        <v>-47.78490136994089</v>
      </c>
      <c r="Y100">
        <v>-31.459652131423695</v>
      </c>
      <c r="Z100">
        <v>-79.244553501364592</v>
      </c>
      <c r="AA100">
        <v>-2387.046522458319</v>
      </c>
      <c r="AB100">
        <v>-4348.7405142532089</v>
      </c>
      <c r="AC100">
        <v>-6735.7870367115293</v>
      </c>
    </row>
    <row r="101" spans="6:29">
      <c r="F101">
        <v>0</v>
      </c>
      <c r="G101">
        <v>202302</v>
      </c>
      <c r="H101">
        <v>278</v>
      </c>
      <c r="I101">
        <v>95</v>
      </c>
      <c r="J101">
        <v>2530.101807</v>
      </c>
      <c r="K101">
        <v>0.15989999999999999</v>
      </c>
      <c r="L101">
        <v>120</v>
      </c>
      <c r="M101">
        <f t="shared" si="19"/>
        <v>25</v>
      </c>
      <c r="O101">
        <v>1658.6856155069406</v>
      </c>
      <c r="P101">
        <v>-54.981877907110629</v>
      </c>
      <c r="Q101">
        <v>-24.262675594253938</v>
      </c>
      <c r="R101">
        <v>-79.244553501364564</v>
      </c>
      <c r="S101">
        <v>-2902.5643844930569</v>
      </c>
      <c r="T101">
        <v>-4625.6681981365737</v>
      </c>
      <c r="U101">
        <v>-7528.232582629631</v>
      </c>
      <c r="W101">
        <v>2125.7420216098431</v>
      </c>
      <c r="X101">
        <v>-48.461455931836973</v>
      </c>
      <c r="Y101">
        <v>-30.783097569527619</v>
      </c>
      <c r="Z101">
        <v>-79.244553501364592</v>
      </c>
      <c r="AA101">
        <v>-2435.507978390156</v>
      </c>
      <c r="AB101">
        <v>-4379.5236118227376</v>
      </c>
      <c r="AC101">
        <v>-6815.031590212895</v>
      </c>
    </row>
    <row r="102" spans="6:29">
      <c r="F102">
        <v>0</v>
      </c>
      <c r="G102">
        <v>202303</v>
      </c>
      <c r="H102">
        <v>279</v>
      </c>
      <c r="I102">
        <v>96</v>
      </c>
      <c r="J102">
        <v>2474.5275379999998</v>
      </c>
      <c r="K102">
        <v>0.15989999999999999</v>
      </c>
      <c r="L102">
        <v>120</v>
      </c>
      <c r="M102">
        <f t="shared" si="19"/>
        <v>24</v>
      </c>
      <c r="O102">
        <v>1602.9252858451284</v>
      </c>
      <c r="P102">
        <v>-55.760329661812136</v>
      </c>
      <c r="Q102">
        <v>-23.484223839552431</v>
      </c>
      <c r="R102">
        <v>-79.244553501364564</v>
      </c>
      <c r="S102">
        <v>-2958.3247141548691</v>
      </c>
      <c r="T102">
        <v>-4649.1524219761259</v>
      </c>
      <c r="U102">
        <v>-7607.4771361309949</v>
      </c>
      <c r="W102">
        <v>2076.5944322311047</v>
      </c>
      <c r="X102">
        <v>-49.147589378738559</v>
      </c>
      <c r="Y102">
        <v>-30.09696412262603</v>
      </c>
      <c r="Z102">
        <v>-79.244553501364592</v>
      </c>
      <c r="AA102">
        <v>-2484.6555677688943</v>
      </c>
      <c r="AB102">
        <v>-4409.6205759453633</v>
      </c>
      <c r="AC102">
        <v>-6894.2761437142572</v>
      </c>
    </row>
    <row r="103" spans="6:29">
      <c r="F103">
        <v>0</v>
      </c>
      <c r="G103">
        <v>202304</v>
      </c>
      <c r="H103">
        <v>280</v>
      </c>
      <c r="I103">
        <v>97</v>
      </c>
      <c r="J103">
        <v>2418.9532690000001</v>
      </c>
      <c r="K103">
        <v>0.15989999999999999</v>
      </c>
      <c r="L103">
        <v>120</v>
      </c>
      <c r="M103">
        <f t="shared" si="19"/>
        <v>23</v>
      </c>
      <c r="O103">
        <v>1546.3754828491878</v>
      </c>
      <c r="P103">
        <v>-56.549802995940624</v>
      </c>
      <c r="Q103">
        <v>-22.69475050542394</v>
      </c>
      <c r="R103">
        <v>-79.244553501364564</v>
      </c>
      <c r="S103">
        <v>-3014.8745171508099</v>
      </c>
      <c r="T103">
        <v>-4671.8471724815499</v>
      </c>
      <c r="U103">
        <v>-7686.7216896323598</v>
      </c>
      <c r="W103">
        <v>2026.750994899412</v>
      </c>
      <c r="X103">
        <v>-49.843437331692542</v>
      </c>
      <c r="Y103">
        <v>-29.401116169672051</v>
      </c>
      <c r="Z103">
        <v>-79.244553501364592</v>
      </c>
      <c r="AA103">
        <v>-2534.4990051005875</v>
      </c>
      <c r="AB103">
        <v>-4439.0216921150359</v>
      </c>
      <c r="AC103">
        <v>-6973.5206972156229</v>
      </c>
    </row>
    <row r="104" spans="6:29">
      <c r="F104">
        <v>0</v>
      </c>
      <c r="G104">
        <v>202305</v>
      </c>
      <c r="H104">
        <v>281</v>
      </c>
      <c r="I104">
        <v>98</v>
      </c>
      <c r="J104">
        <v>2363.3789999999999</v>
      </c>
      <c r="K104">
        <v>0.15989999999999999</v>
      </c>
      <c r="L104">
        <v>120</v>
      </c>
      <c r="M104">
        <f t="shared" si="19"/>
        <v>22</v>
      </c>
      <c r="O104">
        <v>1489.0250288924963</v>
      </c>
      <c r="P104">
        <v>-57.350453956691481</v>
      </c>
      <c r="Q104">
        <v>-21.894099544673082</v>
      </c>
      <c r="R104">
        <v>-79.244553501364564</v>
      </c>
      <c r="S104">
        <v>-3072.2249711075015</v>
      </c>
      <c r="T104">
        <v>-4693.7412720262228</v>
      </c>
      <c r="U104">
        <v>-7765.9662431337238</v>
      </c>
      <c r="W104">
        <v>1976.2018575674983</v>
      </c>
      <c r="X104">
        <v>-50.549137331913741</v>
      </c>
      <c r="Y104">
        <v>-28.695416169450834</v>
      </c>
      <c r="Z104">
        <v>-79.244553501364592</v>
      </c>
      <c r="AA104">
        <v>-2585.0481424325017</v>
      </c>
      <c r="AB104">
        <v>-4467.7171082844843</v>
      </c>
      <c r="AC104">
        <v>-7052.765250716986</v>
      </c>
    </row>
    <row r="105" spans="6:29">
      <c r="F105">
        <v>0</v>
      </c>
      <c r="G105">
        <v>202306</v>
      </c>
      <c r="H105">
        <v>282</v>
      </c>
      <c r="I105">
        <v>99</v>
      </c>
      <c r="J105">
        <v>2307.8047299999998</v>
      </c>
      <c r="K105">
        <v>0.15989999999999999</v>
      </c>
      <c r="L105">
        <v>120</v>
      </c>
      <c r="M105">
        <f t="shared" si="19"/>
        <v>21</v>
      </c>
      <c r="O105">
        <v>1430.862588091868</v>
      </c>
      <c r="P105">
        <v>-58.162440800628303</v>
      </c>
      <c r="Q105">
        <v>-21.082112700736257</v>
      </c>
      <c r="R105">
        <v>-79.244553501364564</v>
      </c>
      <c r="S105">
        <v>-3130.3874119081297</v>
      </c>
      <c r="T105">
        <v>-4714.8233847269594</v>
      </c>
      <c r="U105">
        <v>-7845.2107966350886</v>
      </c>
      <c r="W105">
        <v>1924.9370286995265</v>
      </c>
      <c r="X105">
        <v>-51.264828867971431</v>
      </c>
      <c r="Y105">
        <v>-27.979724633393161</v>
      </c>
      <c r="Z105">
        <v>-79.244553501364592</v>
      </c>
      <c r="AA105">
        <v>-2636.3129713004723</v>
      </c>
      <c r="AB105">
        <v>-4495.6968329178781</v>
      </c>
      <c r="AC105">
        <v>-7132.0098042183517</v>
      </c>
    </row>
    <row r="106" spans="6:29">
      <c r="F106">
        <v>0</v>
      </c>
      <c r="G106">
        <v>202307</v>
      </c>
      <c r="H106">
        <v>283</v>
      </c>
      <c r="I106">
        <v>100</v>
      </c>
      <c r="J106">
        <v>2252.2304610000001</v>
      </c>
      <c r="K106">
        <v>0.15989999999999999</v>
      </c>
      <c r="L106">
        <v>120</v>
      </c>
      <c r="M106">
        <f t="shared" si="19"/>
        <v>20</v>
      </c>
      <c r="O106">
        <v>1371.8766640669041</v>
      </c>
      <c r="P106">
        <v>-58.985924024963865</v>
      </c>
      <c r="Q106">
        <v>-20.258629476400696</v>
      </c>
      <c r="R106">
        <v>-79.244553501364564</v>
      </c>
      <c r="S106">
        <v>-3189.3733359330936</v>
      </c>
      <c r="T106">
        <v>-4735.0820142033599</v>
      </c>
      <c r="U106">
        <v>-7924.4553501364526</v>
      </c>
      <c r="W106">
        <v>1872.9463752961663</v>
      </c>
      <c r="X106">
        <v>-51.990653403360454</v>
      </c>
      <c r="Y106">
        <v>-27.253900098004134</v>
      </c>
      <c r="Z106">
        <v>-79.244553501364592</v>
      </c>
      <c r="AA106">
        <v>-2688.3036247038326</v>
      </c>
      <c r="AB106">
        <v>-4522.9507330158822</v>
      </c>
      <c r="AC106">
        <v>-7211.2543577197157</v>
      </c>
    </row>
    <row r="107" spans="6:29">
      <c r="F107">
        <v>0</v>
      </c>
      <c r="G107">
        <v>202308</v>
      </c>
      <c r="H107">
        <v>284</v>
      </c>
      <c r="I107">
        <v>101</v>
      </c>
      <c r="J107">
        <v>2196.6561919999999</v>
      </c>
      <c r="K107">
        <v>0.15989999999999999</v>
      </c>
      <c r="L107">
        <v>120</v>
      </c>
      <c r="M107">
        <f t="shared" si="19"/>
        <v>19</v>
      </c>
      <c r="O107">
        <v>1312.0555976676201</v>
      </c>
      <c r="P107">
        <v>-59.821066399283978</v>
      </c>
      <c r="Q107">
        <v>-19.423487102080582</v>
      </c>
      <c r="R107">
        <v>-79.244553501364564</v>
      </c>
      <c r="S107">
        <v>-3249.1944023323776</v>
      </c>
      <c r="T107">
        <v>-4754.5055013054407</v>
      </c>
      <c r="U107">
        <v>-8003.6999036378174</v>
      </c>
      <c r="W107">
        <v>1820.2196208917035</v>
      </c>
      <c r="X107">
        <v>-52.726754404463044</v>
      </c>
      <c r="Y107">
        <v>-26.517799096901552</v>
      </c>
      <c r="Z107">
        <v>-79.244553501364592</v>
      </c>
      <c r="AA107">
        <v>-2741.0303791082961</v>
      </c>
      <c r="AB107">
        <v>-4549.4685321127836</v>
      </c>
      <c r="AC107">
        <v>-7290.4989112210806</v>
      </c>
    </row>
    <row r="108" spans="6:29">
      <c r="F108">
        <v>0</v>
      </c>
      <c r="G108">
        <v>202309</v>
      </c>
      <c r="H108">
        <v>285</v>
      </c>
      <c r="I108">
        <v>102</v>
      </c>
      <c r="J108">
        <v>2141.0819230000002</v>
      </c>
      <c r="K108">
        <v>0.15989999999999999</v>
      </c>
      <c r="L108">
        <v>120</v>
      </c>
      <c r="M108">
        <f t="shared" si="19"/>
        <v>18</v>
      </c>
      <c r="O108">
        <v>1251.3875646698996</v>
      </c>
      <c r="P108">
        <v>-60.668032997720516</v>
      </c>
      <c r="Q108">
        <v>-18.576520503644051</v>
      </c>
      <c r="R108">
        <v>-79.244553501364564</v>
      </c>
      <c r="S108">
        <v>-3309.8624353300984</v>
      </c>
      <c r="T108">
        <v>-4773.0820218090848</v>
      </c>
      <c r="U108">
        <v>-8082.9444571391823</v>
      </c>
      <c r="W108">
        <v>1766.7463435227969</v>
      </c>
      <c r="X108">
        <v>-53.473277368906238</v>
      </c>
      <c r="Y108">
        <v>-25.771276132458365</v>
      </c>
      <c r="Z108">
        <v>-79.244553501364592</v>
      </c>
      <c r="AA108">
        <v>-2794.5036564772022</v>
      </c>
      <c r="AB108">
        <v>-4575.2398082452419</v>
      </c>
      <c r="AC108">
        <v>-7369.7434647224454</v>
      </c>
    </row>
    <row r="109" spans="6:29">
      <c r="F109">
        <v>0</v>
      </c>
      <c r="G109">
        <v>202310</v>
      </c>
      <c r="H109">
        <v>286</v>
      </c>
      <c r="I109">
        <v>103</v>
      </c>
      <c r="J109">
        <v>2085.5076530000001</v>
      </c>
      <c r="K109">
        <v>0.15989999999999999</v>
      </c>
      <c r="L109">
        <v>120</v>
      </c>
      <c r="M109">
        <f t="shared" si="19"/>
        <v>17</v>
      </c>
      <c r="O109">
        <v>1189.8605734383198</v>
      </c>
      <c r="P109">
        <v>-61.526991231579899</v>
      </c>
      <c r="Q109">
        <v>-17.717562269784661</v>
      </c>
      <c r="R109">
        <v>-79.244553501364564</v>
      </c>
      <c r="S109">
        <v>-3371.3894265616782</v>
      </c>
      <c r="T109">
        <v>-4790.7995840788699</v>
      </c>
      <c r="U109">
        <v>-8162.1890106405472</v>
      </c>
      <c r="W109">
        <v>1712.5159736684764</v>
      </c>
      <c r="X109">
        <v>-54.230369854320983</v>
      </c>
      <c r="Y109">
        <v>-25.014183647043598</v>
      </c>
      <c r="Z109">
        <v>-79.244553501364592</v>
      </c>
      <c r="AA109">
        <v>-2848.7340263315232</v>
      </c>
      <c r="AB109">
        <v>-4600.2539918922857</v>
      </c>
      <c r="AC109">
        <v>-7448.9880182238103</v>
      </c>
    </row>
    <row r="110" spans="6:29">
      <c r="F110">
        <v>0</v>
      </c>
      <c r="G110">
        <v>202311</v>
      </c>
      <c r="H110">
        <v>287</v>
      </c>
      <c r="I110">
        <v>104</v>
      </c>
      <c r="J110">
        <v>2029.9333839999999</v>
      </c>
      <c r="K110">
        <v>0.15989999999999999</v>
      </c>
      <c r="L110">
        <v>120</v>
      </c>
      <c r="M110">
        <f t="shared" si="19"/>
        <v>16</v>
      </c>
      <c r="O110">
        <v>1127.4624625558861</v>
      </c>
      <c r="P110">
        <v>-62.398110882433684</v>
      </c>
      <c r="Q110">
        <v>-16.846442618930876</v>
      </c>
      <c r="R110">
        <v>-79.244553501364564</v>
      </c>
      <c r="S110">
        <v>-3433.7875374441119</v>
      </c>
      <c r="T110">
        <v>-4807.6460266978011</v>
      </c>
      <c r="U110">
        <v>-8241.4335641419129</v>
      </c>
      <c r="W110">
        <v>1657.5177921609675</v>
      </c>
      <c r="X110">
        <v>-54.998181507508427</v>
      </c>
      <c r="Y110">
        <v>-24.246371993856165</v>
      </c>
      <c r="Z110">
        <v>-79.244553501364592</v>
      </c>
      <c r="AA110">
        <v>-2903.7322078390321</v>
      </c>
      <c r="AB110">
        <v>-4624.5003638861417</v>
      </c>
      <c r="AC110">
        <v>-7528.2325717251751</v>
      </c>
    </row>
    <row r="111" spans="6:29">
      <c r="F111">
        <v>0</v>
      </c>
      <c r="G111">
        <v>202312</v>
      </c>
      <c r="H111">
        <v>288</v>
      </c>
      <c r="I111">
        <v>105</v>
      </c>
      <c r="J111">
        <v>1974.359115</v>
      </c>
      <c r="K111">
        <v>0.15989999999999999</v>
      </c>
      <c r="L111">
        <v>120</v>
      </c>
      <c r="M111">
        <f t="shared" si="19"/>
        <v>15</v>
      </c>
      <c r="O111">
        <v>1064.1808984202087</v>
      </c>
      <c r="P111">
        <v>-63.281564135677478</v>
      </c>
      <c r="Q111">
        <v>-15.962989365687084</v>
      </c>
      <c r="R111">
        <v>-79.244553501364564</v>
      </c>
      <c r="S111">
        <v>-3497.0691015797893</v>
      </c>
      <c r="T111">
        <v>-4823.6090160634885</v>
      </c>
      <c r="U111">
        <v>-8320.6781176432778</v>
      </c>
      <c r="W111">
        <v>1601.7409280669483</v>
      </c>
      <c r="X111">
        <v>-55.776864094018904</v>
      </c>
      <c r="Y111">
        <v>-23.467689407345695</v>
      </c>
      <c r="Z111">
        <v>-79.244553501364592</v>
      </c>
      <c r="AA111">
        <v>-2959.509071933051</v>
      </c>
      <c r="AB111">
        <v>-4647.9680532934872</v>
      </c>
      <c r="AC111">
        <v>-7607.4771252265373</v>
      </c>
    </row>
    <row r="112" spans="6:29">
      <c r="F112">
        <v>0</v>
      </c>
      <c r="G112">
        <v>202401</v>
      </c>
      <c r="H112">
        <v>289</v>
      </c>
      <c r="I112">
        <v>106</v>
      </c>
      <c r="J112">
        <v>1918.784846</v>
      </c>
      <c r="K112">
        <v>0.15989999999999999</v>
      </c>
      <c r="L112">
        <v>120</v>
      </c>
      <c r="M112">
        <f t="shared" si="19"/>
        <v>14</v>
      </c>
      <c r="O112">
        <v>1000.0033728056436</v>
      </c>
      <c r="P112">
        <v>-64.177525614565113</v>
      </c>
      <c r="Q112">
        <v>-15.067027886799453</v>
      </c>
      <c r="R112">
        <v>-79.244553501364564</v>
      </c>
      <c r="S112">
        <v>-3561.2466271943545</v>
      </c>
      <c r="T112">
        <v>-4838.6760439502877</v>
      </c>
      <c r="U112">
        <v>-8399.9226711446427</v>
      </c>
      <c r="W112">
        <v>1545.1743565387987</v>
      </c>
      <c r="X112">
        <v>-56.566571528150035</v>
      </c>
      <c r="Y112">
        <v>-22.67798197321455</v>
      </c>
      <c r="Z112">
        <v>-79.244553501364592</v>
      </c>
      <c r="AA112">
        <v>-3016.0756434612003</v>
      </c>
      <c r="AB112">
        <v>-4670.6460352667027</v>
      </c>
      <c r="AC112">
        <v>-7686.7216787279021</v>
      </c>
    </row>
    <row r="113" spans="6:29">
      <c r="F113">
        <v>0</v>
      </c>
      <c r="G113">
        <v>202402</v>
      </c>
      <c r="H113">
        <v>290</v>
      </c>
      <c r="I113">
        <v>107</v>
      </c>
      <c r="J113">
        <v>1863.2105759999999</v>
      </c>
      <c r="K113">
        <v>0.15989999999999999</v>
      </c>
      <c r="L113">
        <v>120</v>
      </c>
      <c r="M113">
        <f t="shared" si="19"/>
        <v>13</v>
      </c>
      <c r="O113">
        <v>934.91720039091899</v>
      </c>
      <c r="P113">
        <v>-65.086172414724658</v>
      </c>
      <c r="Q113">
        <v>-14.158381086639903</v>
      </c>
      <c r="R113">
        <v>-79.244553501364564</v>
      </c>
      <c r="S113">
        <v>-3626.3327996090793</v>
      </c>
      <c r="T113">
        <v>-4852.8344250369273</v>
      </c>
      <c r="U113">
        <v>-8479.1672246460075</v>
      </c>
      <c r="W113">
        <v>1487.806896635429</v>
      </c>
      <c r="X113">
        <v>-57.367459903369436</v>
      </c>
      <c r="Y113">
        <v>-21.877093597995152</v>
      </c>
      <c r="Z113">
        <v>-79.244553501364592</v>
      </c>
      <c r="AA113">
        <v>-3073.4431033645701</v>
      </c>
      <c r="AB113">
        <v>-4692.5231288646974</v>
      </c>
      <c r="AC113">
        <v>-7765.9662322292679</v>
      </c>
    </row>
    <row r="114" spans="6:29">
      <c r="F114">
        <v>0</v>
      </c>
      <c r="G114">
        <v>202403</v>
      </c>
      <c r="H114">
        <v>291</v>
      </c>
      <c r="I114">
        <v>108</v>
      </c>
      <c r="J114">
        <v>1807.636307</v>
      </c>
      <c r="K114">
        <v>0.15989999999999999</v>
      </c>
      <c r="L114">
        <v>120</v>
      </c>
      <c r="M114">
        <f t="shared" si="19"/>
        <v>12</v>
      </c>
      <c r="O114">
        <v>868.9095162517558</v>
      </c>
      <c r="P114">
        <v>-66.007684139163132</v>
      </c>
      <c r="Q114">
        <v>-13.236869362201427</v>
      </c>
      <c r="R114">
        <v>-79.244553501364564</v>
      </c>
      <c r="S114">
        <v>-3692.3404837482426</v>
      </c>
      <c r="T114">
        <v>-4866.0712943991284</v>
      </c>
      <c r="U114">
        <v>-8558.4117781473724</v>
      </c>
      <c r="W114">
        <v>1429.6272091122612</v>
      </c>
      <c r="X114">
        <v>-58.179687523167971</v>
      </c>
      <c r="Y114">
        <v>-21.064865978196622</v>
      </c>
      <c r="Z114">
        <v>-79.244553501364592</v>
      </c>
      <c r="AA114">
        <v>-3131.6227908877381</v>
      </c>
      <c r="AB114">
        <v>-4713.5879948428956</v>
      </c>
      <c r="AC114">
        <v>-7845.2107857306319</v>
      </c>
    </row>
    <row r="115" spans="6:29">
      <c r="F115">
        <v>0</v>
      </c>
      <c r="G115">
        <v>202404</v>
      </c>
      <c r="H115">
        <v>292</v>
      </c>
      <c r="I115">
        <v>109</v>
      </c>
      <c r="J115">
        <v>1752.062038</v>
      </c>
      <c r="K115">
        <v>0.15989999999999999</v>
      </c>
      <c r="L115">
        <v>120</v>
      </c>
      <c r="M115">
        <f t="shared" si="19"/>
        <v>11</v>
      </c>
      <c r="O115">
        <v>801.967273317989</v>
      </c>
      <c r="P115">
        <v>-66.942242933766792</v>
      </c>
      <c r="Q115">
        <v>-12.302310567597775</v>
      </c>
      <c r="R115">
        <v>-79.244553501364564</v>
      </c>
      <c r="S115">
        <v>-3759.2827266820095</v>
      </c>
      <c r="T115">
        <v>-4878.3736049667259</v>
      </c>
      <c r="U115">
        <v>-8637.6563316487373</v>
      </c>
      <c r="W115">
        <v>1370.6237941799111</v>
      </c>
      <c r="X115">
        <v>-59.003414932350175</v>
      </c>
      <c r="Y115">
        <v>-20.241138569014431</v>
      </c>
      <c r="Z115">
        <v>-79.244553501364592</v>
      </c>
      <c r="AA115">
        <v>-3190.6262058200891</v>
      </c>
      <c r="AB115">
        <v>-4733.8291334119085</v>
      </c>
      <c r="AC115">
        <v>-7924.4553392319967</v>
      </c>
    </row>
    <row r="116" spans="6:29">
      <c r="F116">
        <v>0</v>
      </c>
      <c r="G116">
        <v>202405</v>
      </c>
      <c r="H116">
        <v>293</v>
      </c>
      <c r="I116">
        <v>110</v>
      </c>
      <c r="J116">
        <v>1696.4877690000001</v>
      </c>
      <c r="K116">
        <v>0.15989999999999999</v>
      </c>
      <c r="L116">
        <v>120</v>
      </c>
      <c r="M116">
        <f t="shared" si="19"/>
        <v>10</v>
      </c>
      <c r="O116">
        <v>734.07723979468494</v>
      </c>
      <c r="P116">
        <v>-67.890033523304041</v>
      </c>
      <c r="Q116">
        <v>-11.354519978060527</v>
      </c>
      <c r="R116">
        <v>-79.244553501364564</v>
      </c>
      <c r="S116">
        <v>-3827.1727602053134</v>
      </c>
      <c r="T116">
        <v>-4889.728124944786</v>
      </c>
      <c r="U116">
        <v>-8716.9008851501021</v>
      </c>
      <c r="W116">
        <v>1310.7849892311435</v>
      </c>
      <c r="X116">
        <v>-59.838804948767354</v>
      </c>
      <c r="Y116">
        <v>-19.405748552597238</v>
      </c>
      <c r="Z116">
        <v>-79.244553501364592</v>
      </c>
      <c r="AA116">
        <v>-3250.4650107688558</v>
      </c>
      <c r="AB116">
        <v>-4753.2348819645058</v>
      </c>
      <c r="AC116">
        <v>-8003.6998927333607</v>
      </c>
    </row>
    <row r="117" spans="6:29">
      <c r="F117">
        <v>0</v>
      </c>
      <c r="G117">
        <v>202406</v>
      </c>
      <c r="H117">
        <v>294</v>
      </c>
      <c r="I117">
        <v>111</v>
      </c>
      <c r="J117">
        <v>1640.913499</v>
      </c>
      <c r="K117">
        <v>0.15989999999999999</v>
      </c>
      <c r="L117">
        <v>120</v>
      </c>
      <c r="M117">
        <f t="shared" si="19"/>
        <v>9</v>
      </c>
      <c r="O117">
        <v>665.22599654674673</v>
      </c>
      <c r="P117">
        <v>-68.851243247938157</v>
      </c>
      <c r="Q117">
        <v>-10.393310253426414</v>
      </c>
      <c r="R117">
        <v>-79.244553501364578</v>
      </c>
      <c r="S117">
        <v>-3896.0240034532517</v>
      </c>
      <c r="T117">
        <v>-4900.1214351982126</v>
      </c>
      <c r="U117">
        <v>-8796.145438651467</v>
      </c>
      <c r="W117">
        <v>1250.0989665356433</v>
      </c>
      <c r="X117">
        <v>-60.686022695500313</v>
      </c>
      <c r="Y117">
        <v>-18.558530805864272</v>
      </c>
      <c r="Z117">
        <v>-79.244553501364592</v>
      </c>
      <c r="AA117">
        <v>-3311.1510334643567</v>
      </c>
      <c r="AB117">
        <v>-4771.7934127703711</v>
      </c>
      <c r="AC117">
        <v>-8082.9444462347265</v>
      </c>
    </row>
    <row r="118" spans="6:29">
      <c r="F118">
        <v>0</v>
      </c>
      <c r="G118">
        <v>202407</v>
      </c>
      <c r="H118">
        <v>295</v>
      </c>
      <c r="I118">
        <v>112</v>
      </c>
      <c r="J118">
        <v>1585.33923</v>
      </c>
      <c r="K118">
        <v>0.15989999999999999</v>
      </c>
      <c r="L118">
        <v>120</v>
      </c>
      <c r="M118">
        <f t="shared" si="19"/>
        <v>8</v>
      </c>
      <c r="O118">
        <v>595.39993444648985</v>
      </c>
      <c r="P118">
        <v>-69.826062100256877</v>
      </c>
      <c r="Q118">
        <v>-9.4184914011076888</v>
      </c>
      <c r="R118">
        <v>-79.244553501364564</v>
      </c>
      <c r="S118">
        <v>-3965.8500655535086</v>
      </c>
      <c r="T118">
        <v>-4909.5399265993201</v>
      </c>
      <c r="U118">
        <v>-8875.3899921528318</v>
      </c>
      <c r="W118">
        <v>1188.5537309021458</v>
      </c>
      <c r="X118">
        <v>-61.545235633497441</v>
      </c>
      <c r="Y118">
        <v>-17.699317867867148</v>
      </c>
      <c r="Z118">
        <v>-79.244553501364592</v>
      </c>
      <c r="AA118">
        <v>-3372.696269097853</v>
      </c>
      <c r="AB118">
        <v>-4789.4927306382378</v>
      </c>
      <c r="AC118">
        <v>-8162.1889997360913</v>
      </c>
    </row>
    <row r="119" spans="6:29">
      <c r="F119">
        <v>0</v>
      </c>
      <c r="G119">
        <v>202408</v>
      </c>
      <c r="H119">
        <v>296</v>
      </c>
      <c r="I119">
        <v>113</v>
      </c>
      <c r="J119">
        <v>1529.7649610000001</v>
      </c>
      <c r="K119">
        <v>0.15989999999999999</v>
      </c>
      <c r="L119">
        <v>120</v>
      </c>
      <c r="M119">
        <f t="shared" si="19"/>
        <v>7</v>
      </c>
      <c r="O119">
        <v>524.5852516836635</v>
      </c>
      <c r="P119">
        <v>-70.814682762826351</v>
      </c>
      <c r="Q119">
        <v>-8.4298707385382183</v>
      </c>
      <c r="R119">
        <v>-79.244553501364564</v>
      </c>
      <c r="S119">
        <v>-4036.6647483163351</v>
      </c>
      <c r="T119">
        <v>-4917.9697973378579</v>
      </c>
      <c r="U119">
        <v>-8954.6345456541967</v>
      </c>
      <c r="W119">
        <v>1126.137117307471</v>
      </c>
      <c r="X119">
        <v>-62.416613594675042</v>
      </c>
      <c r="Y119">
        <v>-16.827939906689551</v>
      </c>
      <c r="Z119">
        <v>-79.244553501364592</v>
      </c>
      <c r="AA119">
        <v>-3435.1128826925287</v>
      </c>
      <c r="AB119">
        <v>-4806.3206705449275</v>
      </c>
      <c r="AC119">
        <v>-8241.4335532374571</v>
      </c>
    </row>
    <row r="120" spans="6:29">
      <c r="F120">
        <v>0</v>
      </c>
      <c r="G120">
        <v>202409</v>
      </c>
      <c r="H120">
        <v>297</v>
      </c>
      <c r="I120">
        <v>114</v>
      </c>
      <c r="J120">
        <v>1474.1906919999999</v>
      </c>
      <c r="K120">
        <v>0.15989999999999999</v>
      </c>
      <c r="L120">
        <v>120</v>
      </c>
      <c r="M120">
        <f t="shared" si="19"/>
        <v>6</v>
      </c>
      <c r="O120">
        <v>452.76795103738681</v>
      </c>
      <c r="P120">
        <v>-71.817300646276692</v>
      </c>
      <c r="Q120">
        <v>-7.4272528550878683</v>
      </c>
      <c r="R120">
        <v>-79.244553501364564</v>
      </c>
      <c r="S120">
        <v>-4108.4820489626118</v>
      </c>
      <c r="T120">
        <v>-4925.3970501929462</v>
      </c>
      <c r="U120">
        <v>-9033.8790991555616</v>
      </c>
      <c r="W120">
        <v>1062.8367884919849</v>
      </c>
      <c r="X120">
        <v>-63.300328815486324</v>
      </c>
      <c r="Y120">
        <v>-15.944224685878275</v>
      </c>
      <c r="Z120">
        <v>-79.244553501364592</v>
      </c>
      <c r="AA120">
        <v>-3498.413211508016</v>
      </c>
      <c r="AB120">
        <v>-4822.2648952308055</v>
      </c>
      <c r="AC120">
        <v>-8320.6781067388183</v>
      </c>
    </row>
    <row r="121" spans="6:29">
      <c r="F121">
        <v>0</v>
      </c>
      <c r="G121">
        <v>202410</v>
      </c>
      <c r="H121">
        <v>298</v>
      </c>
      <c r="I121">
        <v>115</v>
      </c>
      <c r="J121">
        <v>1418.6164220000001</v>
      </c>
      <c r="K121">
        <v>0.15989999999999999</v>
      </c>
      <c r="L121">
        <v>120</v>
      </c>
      <c r="M121">
        <f t="shared" si="19"/>
        <v>5</v>
      </c>
      <c r="O121">
        <v>379.93383710945989</v>
      </c>
      <c r="P121">
        <v>-72.834113927926893</v>
      </c>
      <c r="Q121">
        <v>-6.4104395734376673</v>
      </c>
      <c r="R121">
        <v>-79.244553501364564</v>
      </c>
      <c r="S121">
        <v>-4181.3161628905391</v>
      </c>
      <c r="T121">
        <v>-4931.8074897663837</v>
      </c>
      <c r="U121">
        <v>-9113.1236526569264</v>
      </c>
      <c r="W121">
        <v>998.64023252101902</v>
      </c>
      <c r="X121">
        <v>-64.196555970965591</v>
      </c>
      <c r="Y121">
        <v>-15.047997530399014</v>
      </c>
      <c r="Z121">
        <v>-79.244553501364592</v>
      </c>
      <c r="AA121">
        <v>-3562.6097674789808</v>
      </c>
      <c r="AB121">
        <v>-4837.3128927612051</v>
      </c>
      <c r="AC121">
        <v>-8399.9226602401868</v>
      </c>
    </row>
    <row r="122" spans="6:29">
      <c r="F122">
        <v>0</v>
      </c>
      <c r="G122">
        <v>202411</v>
      </c>
      <c r="H122">
        <v>299</v>
      </c>
      <c r="I122">
        <v>116</v>
      </c>
      <c r="J122">
        <v>1363.0421530000001</v>
      </c>
      <c r="K122">
        <v>0.15989999999999999</v>
      </c>
      <c r="L122">
        <v>120</v>
      </c>
      <c r="M122">
        <f t="shared" si="19"/>
        <v>4</v>
      </c>
      <c r="O122">
        <v>306.06851351850344</v>
      </c>
      <c r="P122">
        <v>-73.865323590956464</v>
      </c>
      <c r="Q122">
        <v>-5.3792299104081023</v>
      </c>
      <c r="R122">
        <v>-79.244553501364564</v>
      </c>
      <c r="S122">
        <v>-4255.181486481496</v>
      </c>
      <c r="T122">
        <v>-4937.1867196767917</v>
      </c>
      <c r="U122">
        <v>-9192.3682061582913</v>
      </c>
      <c r="W122">
        <v>933.53476031176467</v>
      </c>
      <c r="X122">
        <v>-65.105472209254501</v>
      </c>
      <c r="Y122">
        <v>-14.139081292110093</v>
      </c>
      <c r="Z122">
        <v>-79.244553501364592</v>
      </c>
      <c r="AA122">
        <v>-3627.7152396882348</v>
      </c>
      <c r="AB122">
        <v>-4851.4519740533133</v>
      </c>
      <c r="AC122">
        <v>-8479.1672137415517</v>
      </c>
    </row>
    <row r="123" spans="6:29">
      <c r="F123">
        <v>0</v>
      </c>
      <c r="G123">
        <v>202412</v>
      </c>
      <c r="H123">
        <v>300</v>
      </c>
      <c r="I123">
        <v>117</v>
      </c>
      <c r="J123">
        <v>1307.4678839999999</v>
      </c>
      <c r="K123">
        <v>0.15989999999999999</v>
      </c>
      <c r="L123">
        <v>120</v>
      </c>
      <c r="M123">
        <f t="shared" si="19"/>
        <v>3</v>
      </c>
      <c r="O123">
        <v>231.15738005437169</v>
      </c>
      <c r="P123">
        <v>-74.911133464131751</v>
      </c>
      <c r="Q123">
        <v>-4.3334200372328109</v>
      </c>
      <c r="R123">
        <v>-79.244553501364564</v>
      </c>
      <c r="S123">
        <v>-4330.092619945628</v>
      </c>
      <c r="T123">
        <v>-4941.5201397140245</v>
      </c>
      <c r="U123">
        <v>-9271.6127596596543</v>
      </c>
      <c r="W123">
        <v>867.50750312514742</v>
      </c>
      <c r="X123">
        <v>-66.027257186617192</v>
      </c>
      <c r="Y123">
        <v>-13.217296314747399</v>
      </c>
      <c r="Z123">
        <v>-79.244553501364592</v>
      </c>
      <c r="AA123">
        <v>-3693.7424968748533</v>
      </c>
      <c r="AB123">
        <v>-4864.6692703680619</v>
      </c>
      <c r="AC123">
        <v>-8558.4117672429129</v>
      </c>
    </row>
    <row r="124" spans="6:29">
      <c r="F124">
        <v>0</v>
      </c>
      <c r="G124">
        <v>202501</v>
      </c>
      <c r="H124">
        <v>301</v>
      </c>
      <c r="I124">
        <v>118</v>
      </c>
      <c r="J124">
        <v>1251.893615</v>
      </c>
      <c r="K124">
        <v>0.15989999999999999</v>
      </c>
      <c r="L124">
        <v>120</v>
      </c>
      <c r="M124">
        <f t="shared" si="19"/>
        <v>2</v>
      </c>
      <c r="O124">
        <v>155.18562979227693</v>
      </c>
      <c r="P124">
        <v>-75.971750262094758</v>
      </c>
      <c r="Q124">
        <v>-3.2728032392698121</v>
      </c>
      <c r="R124">
        <v>-79.244553501364564</v>
      </c>
      <c r="S124">
        <v>-4406.0643702077232</v>
      </c>
      <c r="T124">
        <v>-4944.7929429532942</v>
      </c>
      <c r="U124">
        <v>-9350.8573131610192</v>
      </c>
      <c r="W124">
        <v>800.54541002219628</v>
      </c>
      <c r="X124">
        <v>-66.962093102951044</v>
      </c>
      <c r="Y124">
        <v>-12.282460398413543</v>
      </c>
      <c r="Z124">
        <v>-79.244553501364592</v>
      </c>
      <c r="AA124">
        <v>-3760.7045899778036</v>
      </c>
      <c r="AB124">
        <v>-4876.9517307664746</v>
      </c>
      <c r="AC124">
        <v>-8637.6563207442796</v>
      </c>
    </row>
    <row r="125" spans="6:29">
      <c r="F125">
        <v>0</v>
      </c>
      <c r="G125">
        <v>202502</v>
      </c>
      <c r="H125">
        <v>302</v>
      </c>
      <c r="I125">
        <v>119</v>
      </c>
      <c r="J125">
        <v>1196.3193450000001</v>
      </c>
      <c r="K125">
        <v>0.15989999999999999</v>
      </c>
      <c r="L125">
        <v>120</v>
      </c>
      <c r="M125">
        <f t="shared" si="19"/>
        <v>1</v>
      </c>
      <c r="O125">
        <v>78.138246166054685</v>
      </c>
      <c r="P125">
        <v>-77.047383626222242</v>
      </c>
      <c r="Q125">
        <v>-2.1971698751423205</v>
      </c>
      <c r="R125">
        <v>-79.244553501364564</v>
      </c>
      <c r="S125">
        <v>-4483.1117538339458</v>
      </c>
      <c r="T125">
        <v>-4946.9901128284364</v>
      </c>
      <c r="U125">
        <v>-9430.1018666623841</v>
      </c>
      <c r="W125">
        <v>732.63524528439598</v>
      </c>
      <c r="X125">
        <v>-67.910164737800343</v>
      </c>
      <c r="Y125">
        <v>-11.334388763564261</v>
      </c>
      <c r="Z125">
        <v>-79.244553501364592</v>
      </c>
      <c r="AA125">
        <v>-3828.6147547156033</v>
      </c>
      <c r="AB125">
        <v>-4888.2861195300402</v>
      </c>
      <c r="AC125">
        <v>-8716.9008742456481</v>
      </c>
    </row>
    <row r="126" spans="6:29">
      <c r="F126">
        <v>0</v>
      </c>
      <c r="G126">
        <v>202503</v>
      </c>
      <c r="H126">
        <v>303</v>
      </c>
      <c r="I126">
        <v>120</v>
      </c>
      <c r="J126">
        <v>1140.7450759999999</v>
      </c>
      <c r="K126">
        <v>0.15989999999999999</v>
      </c>
      <c r="L126">
        <v>120</v>
      </c>
      <c r="M126">
        <f t="shared" si="19"/>
        <v>0</v>
      </c>
      <c r="O126">
        <v>0</v>
      </c>
      <c r="P126">
        <v>-78.138246166054685</v>
      </c>
      <c r="Q126">
        <v>-1.1063073353010575</v>
      </c>
      <c r="R126">
        <v>-79.244553501355739</v>
      </c>
      <c r="S126">
        <v>-4561.2500000000009</v>
      </c>
      <c r="T126">
        <v>-4948.0964201637371</v>
      </c>
      <c r="U126">
        <v>-9509.3464201637398</v>
      </c>
      <c r="W126">
        <v>663.76358579751616</v>
      </c>
      <c r="X126">
        <v>-68.871659486879679</v>
      </c>
      <c r="Y126">
        <v>-10.372894014484904</v>
      </c>
      <c r="Z126">
        <v>-79.244553501364607</v>
      </c>
      <c r="AA126">
        <v>-3897.486414202484</v>
      </c>
      <c r="AB126">
        <v>-4898.659013544524</v>
      </c>
      <c r="AC126">
        <v>-8796.1454277470129</v>
      </c>
    </row>
    <row r="127" spans="6:29">
      <c r="W127">
        <v>593.91684342163114</v>
      </c>
      <c r="X127">
        <v>-69.846742375885128</v>
      </c>
      <c r="Y127">
        <v>-9.3977861022498317</v>
      </c>
      <c r="Z127">
        <v>-79.244528478134967</v>
      </c>
      <c r="AA127">
        <v>-3967.3317162622698</v>
      </c>
      <c r="AB127">
        <v>-4908.0552371753147</v>
      </c>
      <c r="AC127">
        <v>-8875.3869534375899</v>
      </c>
    </row>
    <row r="128" spans="6:29">
      <c r="W128">
        <v>523.08161303089048</v>
      </c>
      <c r="X128">
        <v>-70.83523039074062</v>
      </c>
      <c r="Y128">
        <v>-8.4088726414445922</v>
      </c>
      <c r="Z128">
        <v>-79.244103032185208</v>
      </c>
      <c r="AA128">
        <v>-4038.1424583411635</v>
      </c>
      <c r="AB128">
        <v>-4916.4375446146369</v>
      </c>
      <c r="AC128">
        <v>-8954.580002955805</v>
      </c>
    </row>
    <row r="129" spans="23:29">
      <c r="W129">
        <v>451.24865682924781</v>
      </c>
      <c r="X129">
        <v>-71.832956201642702</v>
      </c>
      <c r="Y129">
        <v>-7.4059638378290229</v>
      </c>
      <c r="Z129">
        <v>-79.238920039471736</v>
      </c>
      <c r="AA129">
        <v>-4109.6770858316231</v>
      </c>
      <c r="AB129">
        <v>-4923.5198780380315</v>
      </c>
      <c r="AC129">
        <v>-9033.196963869661</v>
      </c>
    </row>
    <row r="130" spans="23:29">
      <c r="W130">
        <v>378.44390874991763</v>
      </c>
      <c r="X130">
        <v>-72.804748079330153</v>
      </c>
      <c r="Y130">
        <v>-6.3889288996074329</v>
      </c>
      <c r="Z130">
        <v>-79.193676978937603</v>
      </c>
      <c r="AA130">
        <v>-4179.8776813131662</v>
      </c>
      <c r="AB130">
        <v>-4927.0837922713363</v>
      </c>
      <c r="AC130">
        <v>-9106.9614735845043</v>
      </c>
    </row>
    <row r="131" spans="23:29">
      <c r="W131">
        <v>304.89134859282223</v>
      </c>
      <c r="X131">
        <v>-73.552560157095456</v>
      </c>
      <c r="Y131">
        <v>-5.3581350080509154</v>
      </c>
      <c r="Z131">
        <v>-78.910695165146365</v>
      </c>
      <c r="AA131">
        <v>-4237.1420457378881</v>
      </c>
      <c r="AB131">
        <v>-4914.7723053568261</v>
      </c>
      <c r="AC131">
        <v>-9151.914351094716</v>
      </c>
    </row>
    <row r="132" spans="23:29">
      <c r="W132">
        <v>231.5656432734749</v>
      </c>
      <c r="X132">
        <v>-73.325705319347236</v>
      </c>
      <c r="Y132">
        <v>-4.3167533438267069</v>
      </c>
      <c r="Z132">
        <v>-77.64245866317394</v>
      </c>
      <c r="AA132">
        <v>-4237.4691222679312</v>
      </c>
      <c r="AB132">
        <v>-4839.8993072533049</v>
      </c>
      <c r="AC132">
        <v>-9077.368429521237</v>
      </c>
    </row>
    <row r="133" spans="23:29">
      <c r="W133">
        <v>161.27441869685032</v>
      </c>
      <c r="X133">
        <v>-70.291224576624614</v>
      </c>
      <c r="Y133">
        <v>-3.2785835660136158</v>
      </c>
      <c r="Z133">
        <v>-73.569808142638223</v>
      </c>
      <c r="AA133">
        <v>-4073.3420005228622</v>
      </c>
      <c r="AB133">
        <v>-4588.8781746767963</v>
      </c>
      <c r="AC133">
        <v>-8662.2201751996618</v>
      </c>
    </row>
    <row r="134" spans="23:29">
      <c r="W134">
        <v>99.359058192045822</v>
      </c>
      <c r="X134">
        <v>-61.915360504804518</v>
      </c>
      <c r="Y134">
        <v>-2.2833769780495725</v>
      </c>
      <c r="Z134">
        <v>-64.198737482854085</v>
      </c>
      <c r="AA134">
        <v>-3595.8663977584847</v>
      </c>
      <c r="AB134">
        <v>-4006.0240357500147</v>
      </c>
      <c r="AC134">
        <v>-7601.8904335085008</v>
      </c>
    </row>
    <row r="135" spans="23:29">
      <c r="W135">
        <v>52.017362900779958</v>
      </c>
      <c r="X135">
        <v>-47.341695291265857</v>
      </c>
      <c r="Y135">
        <v>-1.4067586655690487</v>
      </c>
      <c r="Z135">
        <v>-48.748453956834901</v>
      </c>
      <c r="AA135">
        <v>-2753.9027386844177</v>
      </c>
      <c r="AB135">
        <v>-3042.7021256586531</v>
      </c>
      <c r="AC135">
        <v>-5796.6048643430722</v>
      </c>
    </row>
    <row r="136" spans="23:29">
      <c r="W136">
        <v>22.257741432203893</v>
      </c>
      <c r="X136">
        <v>-29.759621468576064</v>
      </c>
      <c r="Y136">
        <v>-0.73647916307020955</v>
      </c>
      <c r="Z136">
        <v>-30.496100631646271</v>
      </c>
      <c r="AA136">
        <v>-1733.0722195563349</v>
      </c>
      <c r="AB136">
        <v>-1903.746346395712</v>
      </c>
      <c r="AC136">
        <v>-3636.8185659520477</v>
      </c>
    </row>
    <row r="137" spans="23:29">
      <c r="W137">
        <v>7.5270568490201049</v>
      </c>
      <c r="X137">
        <v>-14.730684583183788</v>
      </c>
      <c r="Y137">
        <v>-0.3151325224442868</v>
      </c>
      <c r="Z137">
        <v>-15.045817105628075</v>
      </c>
      <c r="AA137">
        <v>-858.4975497741857</v>
      </c>
      <c r="AB137">
        <v>-939.33281016122623</v>
      </c>
      <c r="AC137">
        <v>-1797.8303599354122</v>
      </c>
    </row>
    <row r="138" spans="23:29">
      <c r="W138">
        <v>1.9588809830622733</v>
      </c>
      <c r="X138">
        <v>-5.5681758659578318</v>
      </c>
      <c r="Y138">
        <v>-0.10657057988737631</v>
      </c>
      <c r="Z138">
        <v>-5.6747464458452068</v>
      </c>
      <c r="AA138">
        <v>-324.67476237096093</v>
      </c>
      <c r="AB138">
        <v>-354.30186483628228</v>
      </c>
      <c r="AC138">
        <v>-678.97662720724338</v>
      </c>
    </row>
    <row r="139" spans="23:29">
      <c r="W139">
        <v>0.38451954767041158</v>
      </c>
      <c r="X139">
        <v>-1.5743614353918618</v>
      </c>
      <c r="Y139">
        <v>-2.7734489918523352E-2</v>
      </c>
      <c r="Z139">
        <v>-1.602095925310385</v>
      </c>
      <c r="AA139">
        <v>-91.830777484658825</v>
      </c>
      <c r="AB139">
        <v>-100.02988318367916</v>
      </c>
      <c r="AC139">
        <v>-191.86066066833803</v>
      </c>
    </row>
    <row r="140" spans="23:29">
      <c r="W140">
        <v>5.6104280261122574E-2</v>
      </c>
      <c r="X140">
        <v>-0.328415267409289</v>
      </c>
      <c r="Y140">
        <v>-5.4441559291002438E-3</v>
      </c>
      <c r="Z140">
        <v>-0.33385942333838925</v>
      </c>
      <c r="AA140">
        <v>-19.160563962763927</v>
      </c>
      <c r="AB140">
        <v>-20.845575892259948</v>
      </c>
      <c r="AC140">
        <v>-40.006139855023882</v>
      </c>
    </row>
    <row r="141" spans="23:29">
      <c r="W141">
        <v>6.0210138151907729E-3</v>
      </c>
      <c r="X141">
        <v>-5.0083266445931807E-2</v>
      </c>
      <c r="Y141">
        <v>-7.9434310136372707E-4</v>
      </c>
      <c r="Z141">
        <v>-5.0877609547295526E-2</v>
      </c>
      <c r="AA141">
        <v>-2.922451496836644</v>
      </c>
      <c r="AB141">
        <v>-3.1767483128001377</v>
      </c>
      <c r="AC141">
        <v>-6.099199809636783</v>
      </c>
    </row>
    <row r="142" spans="23:29">
      <c r="W142">
        <v>4.7171232258640263E-4</v>
      </c>
      <c r="X142">
        <v>-5.54930149260437E-3</v>
      </c>
      <c r="Y142">
        <v>-8.5247520600076007E-5</v>
      </c>
      <c r="Z142">
        <v>-5.6345490132044445E-3</v>
      </c>
      <c r="AA142">
        <v>-0.32384820054106367</v>
      </c>
      <c r="AB142">
        <v>-0.35181889401746286</v>
      </c>
      <c r="AC142">
        <v>-0.67566709455852669</v>
      </c>
    </row>
    <row r="143" spans="23:29">
      <c r="W143">
        <v>2.6834683159227621E-5</v>
      </c>
      <c r="X143">
        <v>-4.4487763942717504E-4</v>
      </c>
      <c r="Y143">
        <v>-6.6786603006191511E-6</v>
      </c>
      <c r="Z143">
        <v>-4.5155629972779416E-4</v>
      </c>
      <c r="AA143">
        <v>-2.5964366997321579E-2</v>
      </c>
      <c r="AB143">
        <v>-2.8195158243671695E-2</v>
      </c>
      <c r="AC143">
        <v>-5.4159525240993281E-2</v>
      </c>
    </row>
    <row r="144" spans="23:29">
      <c r="W144">
        <v>1.1042675739033996E-6</v>
      </c>
      <c r="X144">
        <v>-2.573041558532422E-5</v>
      </c>
      <c r="Y144">
        <v>-3.7993438906273102E-7</v>
      </c>
      <c r="Z144">
        <v>-2.611034997438695E-5</v>
      </c>
      <c r="AA144">
        <v>-1.5017855659669522E-3</v>
      </c>
      <c r="AB144">
        <v>-1.63033605458654E-3</v>
      </c>
      <c r="AC144">
        <v>-3.132121620553493E-3</v>
      </c>
    </row>
    <row r="145" spans="23:29">
      <c r="W145">
        <v>3.2781826974832695E-8</v>
      </c>
      <c r="X145">
        <v>-1.0714857469285669E-6</v>
      </c>
      <c r="Y145">
        <v>-1.563458840051563E-8</v>
      </c>
      <c r="Z145">
        <v>-1.0871203353290824E-6</v>
      </c>
      <c r="AA145">
        <v>-6.2540952397358048E-5</v>
      </c>
      <c r="AB145">
        <v>-6.7880231804201845E-5</v>
      </c>
      <c r="AC145">
        <v>-1.3042118420155991E-4</v>
      </c>
    </row>
    <row r="146" spans="23:29">
      <c r="W146">
        <v>7.0070168447471211E-10</v>
      </c>
      <c r="X146">
        <v>-3.2081125290357982E-8</v>
      </c>
      <c r="Y146">
        <v>-4.6413603358533957E-10</v>
      </c>
      <c r="Z146">
        <v>-3.2545261323943315E-8</v>
      </c>
      <c r="AA146">
        <v>-1.8725772291615421E-6</v>
      </c>
      <c r="AB146">
        <v>-2.0321433530920573E-6</v>
      </c>
      <c r="AC146">
        <v>-3.9047205822535995E-6</v>
      </c>
    </row>
    <row r="147" spans="23:29">
      <c r="W147">
        <v>1.0768985900475785E-11</v>
      </c>
      <c r="X147">
        <v>-6.8993269857423639E-10</v>
      </c>
      <c r="Y147">
        <v>-9.9207680160211318E-12</v>
      </c>
      <c r="Z147">
        <v>-6.9985346659025746E-10</v>
      </c>
      <c r="AA147">
        <v>-4.0272209256007266E-8</v>
      </c>
      <c r="AB147">
        <v>-4.3699283581401973E-8</v>
      </c>
      <c r="AC147">
        <v>-8.3971492837409253E-8</v>
      </c>
    </row>
    <row r="148" spans="23:29">
      <c r="W148">
        <v>1.1888572526605675E-13</v>
      </c>
      <c r="X148">
        <v>-1.0650100175209728E-11</v>
      </c>
      <c r="Y148">
        <v>-1.5247089204090298E-13</v>
      </c>
      <c r="Z148">
        <v>-1.0802571067250631E-11</v>
      </c>
      <c r="AA148">
        <v>-6.2166803972764741E-10</v>
      </c>
      <c r="AB148">
        <v>-6.7451990597903583E-10</v>
      </c>
      <c r="AC148">
        <v>-1.2961879457066834E-9</v>
      </c>
    </row>
    <row r="149" spans="23:29">
      <c r="W149">
        <v>9.4208819726293509E-16</v>
      </c>
      <c r="X149">
        <v>-1.1794363706879382E-13</v>
      </c>
      <c r="Y149">
        <v>-1.6832237268919199E-15</v>
      </c>
      <c r="Z149">
        <v>-1.1962686079568573E-13</v>
      </c>
      <c r="AA149">
        <v>-6.8846796321016104E-12</v>
      </c>
      <c r="AB149">
        <v>-7.4695881606440107E-12</v>
      </c>
      <c r="AC149">
        <v>-1.4354267792745624E-11</v>
      </c>
    </row>
    <row r="150" spans="23:29">
      <c r="W150">
        <v>5.3560080475299425E-18</v>
      </c>
      <c r="X150">
        <v>-9.3673218921540519E-16</v>
      </c>
      <c r="Y150">
        <v>-1.3338398726247722E-17</v>
      </c>
      <c r="Z150">
        <v>-9.5007058794165282E-16</v>
      </c>
      <c r="AA150">
        <v>-5.4679909764504564E-14</v>
      </c>
      <c r="AB150">
        <v>-5.9323128638209574E-14</v>
      </c>
      <c r="AC150">
        <v>-1.1400303840271416E-13</v>
      </c>
    </row>
    <row r="151" spans="23:29">
      <c r="W151">
        <v>2.1838451505653656E-20</v>
      </c>
      <c r="X151">
        <v>-5.3341695960242885E-18</v>
      </c>
      <c r="Y151">
        <v>-7.5832147272944753E-20</v>
      </c>
      <c r="Z151">
        <v>-5.4100017432972323E-18</v>
      </c>
      <c r="AA151">
        <v>-3.1137332198929772E-16</v>
      </c>
      <c r="AB151">
        <v>-3.37804738653036E-16</v>
      </c>
      <c r="AC151">
        <v>-6.4917806064233382E-16</v>
      </c>
    </row>
    <row r="152" spans="23:29">
      <c r="W152">
        <v>6.3844153049981755E-23</v>
      </c>
      <c r="X152">
        <v>-2.1774607352603672E-20</v>
      </c>
      <c r="Y152">
        <v>-3.0919607590087966E-22</v>
      </c>
      <c r="Z152">
        <v>-2.2083803428504552E-20</v>
      </c>
      <c r="AA152">
        <v>-1.2710613491580974E-18</v>
      </c>
      <c r="AB152">
        <v>-1.3789303122856451E-18</v>
      </c>
      <c r="AC152">
        <v>-2.6499916614437431E-18</v>
      </c>
    </row>
    <row r="153" spans="23:29">
      <c r="W153">
        <v>1.3380078936897857E-25</v>
      </c>
      <c r="X153">
        <v>-6.371035226061277E-23</v>
      </c>
      <c r="Y153">
        <v>-9.0392680026599157E-25</v>
      </c>
      <c r="Z153">
        <v>-6.4614279060878768E-23</v>
      </c>
      <c r="AA153">
        <v>-3.719009879683145E-21</v>
      </c>
      <c r="AB153">
        <v>-4.0345679095888494E-21</v>
      </c>
      <c r="AC153">
        <v>-7.753577789271996E-21</v>
      </c>
    </row>
    <row r="154" spans="23:29">
      <c r="W154">
        <v>2.0099112607287048E-28</v>
      </c>
      <c r="X154">
        <v>-1.3359979824290571E-25</v>
      </c>
      <c r="Y154">
        <v>-1.8943961761491216E-27</v>
      </c>
      <c r="Z154">
        <v>-1.3549419441905481E-25</v>
      </c>
      <c r="AA154">
        <v>-7.7987311371663835E-24</v>
      </c>
      <c r="AB154">
        <v>-8.4603683532304841E-24</v>
      </c>
      <c r="AC154">
        <v>-1.6259099490396872E-23</v>
      </c>
    </row>
    <row r="155" spans="23:29">
      <c r="W155">
        <v>2.1638866032555395E-31</v>
      </c>
      <c r="X155">
        <v>-2.0077473741254493E-28</v>
      </c>
      <c r="Y155">
        <v>-2.8456993599817245E-30</v>
      </c>
      <c r="Z155">
        <v>-2.0362043677252665E-28</v>
      </c>
      <c r="AA155">
        <v>-1.1720005080097116E-26</v>
      </c>
      <c r="AB155">
        <v>-1.2714227877880541E-26</v>
      </c>
      <c r="AC155">
        <v>-2.4434232957977664E-26</v>
      </c>
    </row>
    <row r="156" spans="23:29">
      <c r="W156">
        <v>1.6695597490309345E-34</v>
      </c>
      <c r="X156">
        <v>-2.1622170435065084E-31</v>
      </c>
      <c r="Y156">
        <v>-3.0637027824426349E-33</v>
      </c>
      <c r="Z156">
        <v>-2.1928540713309351E-31</v>
      </c>
      <c r="AA156">
        <v>-1.2621717061186111E-29</v>
      </c>
      <c r="AB156">
        <v>-1.3692362473687263E-29</v>
      </c>
      <c r="AC156">
        <v>-2.6314079534873376E-29</v>
      </c>
    </row>
    <row r="157" spans="23:29">
      <c r="W157">
        <v>9.2311990035150596E-38</v>
      </c>
      <c r="X157">
        <v>-1.668636629130583E-34</v>
      </c>
      <c r="Y157">
        <v>-2.3638183446696313E-36</v>
      </c>
      <c r="Z157">
        <v>-1.6922748125772791E-34</v>
      </c>
      <c r="AA157">
        <v>-9.7404994988226266E-33</v>
      </c>
      <c r="AB157">
        <v>-1.056670463261501E-32</v>
      </c>
      <c r="AC157">
        <v>-2.0307204131437641E-32</v>
      </c>
    </row>
    <row r="158" spans="23:29">
      <c r="W158">
        <v>3.6575289425728976E-41</v>
      </c>
      <c r="X158">
        <v>-9.2275414745724863E-38</v>
      </c>
      <c r="Y158">
        <v>-1.3069839255810072E-39</v>
      </c>
      <c r="Z158">
        <v>-9.358239867130588E-38</v>
      </c>
      <c r="AA158">
        <v>-5.3864877608239863E-36</v>
      </c>
      <c r="AB158">
        <v>-5.8433629864523367E-36</v>
      </c>
      <c r="AC158">
        <v>-1.1229850747276326E-35</v>
      </c>
    </row>
    <row r="159" spans="23:29">
      <c r="W159">
        <v>1.0384368027766114E-44</v>
      </c>
      <c r="X159">
        <v>-3.6564905057701208E-41</v>
      </c>
      <c r="Y159">
        <v>-5.1784513945261264E-43</v>
      </c>
      <c r="Z159">
        <v>-3.708275019715382E-41</v>
      </c>
      <c r="AA159">
        <v>-2.134441598301975E-39</v>
      </c>
      <c r="AB159">
        <v>-2.3154778939336864E-39</v>
      </c>
      <c r="AC159">
        <v>-4.4499194922356624E-39</v>
      </c>
    </row>
    <row r="160" spans="23:29">
      <c r="W160">
        <v>2.1126484047273332E-48</v>
      </c>
      <c r="X160">
        <v>-1.0382255379361387E-44</v>
      </c>
      <c r="Y160">
        <v>-1.470253439931219E-46</v>
      </c>
      <c r="Z160">
        <v>-1.0529280723354508E-44</v>
      </c>
      <c r="AA160">
        <v>-6.0605444994651364E-43</v>
      </c>
      <c r="AB160">
        <v>-6.5745709429182081E-43</v>
      </c>
      <c r="AC160">
        <v>-1.2635115442383346E-42</v>
      </c>
    </row>
    <row r="161" spans="23:29">
      <c r="W161">
        <v>3.0798080942664325E-52</v>
      </c>
      <c r="X161">
        <v>-2.1123404239179065E-48</v>
      </c>
      <c r="Y161">
        <v>-2.9911580330264489E-50</v>
      </c>
      <c r="Z161">
        <v>-2.1422520042481707E-48</v>
      </c>
      <c r="AA161">
        <v>-1.2330591967318071E-46</v>
      </c>
      <c r="AB161">
        <v>-1.3376400849486826E-46</v>
      </c>
      <c r="AC161">
        <v>-2.5706992816804898E-46</v>
      </c>
    </row>
    <row r="162" spans="23:29">
      <c r="W162">
        <v>3.2171059473233013E-56</v>
      </c>
      <c r="X162">
        <v>-3.0794863836717002E-52</v>
      </c>
      <c r="Y162">
        <v>-4.3604949601322237E-54</v>
      </c>
      <c r="Z162">
        <v>-3.1230913332730221E-52</v>
      </c>
      <c r="AA162">
        <v>-1.797621946325362E-50</v>
      </c>
      <c r="AB162">
        <v>-1.9500843909444629E-50</v>
      </c>
      <c r="AC162">
        <v>-3.7477063372698258E-50</v>
      </c>
    </row>
    <row r="163" spans="23:29">
      <c r="W163">
        <v>2.4079611815319796E-60</v>
      </c>
      <c r="X163">
        <v>-3.2168651512051482E-56</v>
      </c>
      <c r="Y163">
        <v>-4.5548858370852412E-58</v>
      </c>
      <c r="Z163">
        <v>-3.2624140095760008E-56</v>
      </c>
      <c r="AA163">
        <v>-1.8778157187980227E-54</v>
      </c>
      <c r="AB163">
        <v>-2.0370786506378836E-54</v>
      </c>
      <c r="AC163">
        <v>-3.9148943694359066E-54</v>
      </c>
    </row>
    <row r="164" spans="23:29">
      <c r="W164">
        <v>1.2913406372541037E-64</v>
      </c>
      <c r="X164">
        <v>-2.4078320474682542E-60</v>
      </c>
      <c r="Y164">
        <v>-3.4092717061856943E-62</v>
      </c>
      <c r="Z164">
        <v>-2.4419247645301112E-60</v>
      </c>
      <c r="AA164">
        <v>-1.4055501112579547E-58</v>
      </c>
      <c r="AB164">
        <v>-1.5247582965546335E-58</v>
      </c>
      <c r="AC164">
        <v>-2.930308407812589E-58</v>
      </c>
    </row>
    <row r="165" spans="23:29">
      <c r="W165">
        <v>0</v>
      </c>
      <c r="X165">
        <v>-1.2913406372541037E-64</v>
      </c>
      <c r="Y165">
        <v>-1.8283231189122686E-66</v>
      </c>
      <c r="Z165">
        <v>-1.3096238684432263E-64</v>
      </c>
      <c r="AA165">
        <v>-7.5380850872413212E-63</v>
      </c>
      <c r="AB165">
        <v>-8.1774013340791289E-63</v>
      </c>
      <c r="AC165">
        <v>-1.5715486421320454E-62</v>
      </c>
    </row>
    <row r="166" spans="23:29"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</sheetData>
  <mergeCells count="1">
    <mergeCell ref="AE1:A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Q762"/>
  <sheetViews>
    <sheetView topLeftCell="L21" workbookViewId="0">
      <selection activeCell="AA28" sqref="AA28"/>
    </sheetView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5</v>
      </c>
      <c r="T2" t="s">
        <v>26</v>
      </c>
    </row>
    <row r="3" spans="1:27">
      <c r="B3">
        <f ca="1">RAND()</f>
        <v>0.97046122023900605</v>
      </c>
      <c r="C3">
        <f ca="1">RAND()</f>
        <v>0.46019470095322101</v>
      </c>
      <c r="E3">
        <f t="shared" ref="E3:K4" ca="1" si="0">RAND()</f>
        <v>7.5036820617105371E-2</v>
      </c>
      <c r="F3">
        <f t="shared" ca="1" si="0"/>
        <v>0.98856037836977351</v>
      </c>
      <c r="G3">
        <f t="shared" ca="1" si="0"/>
        <v>0.2086770200014616</v>
      </c>
      <c r="H3">
        <f t="shared" ca="1" si="0"/>
        <v>0.5972148085975888</v>
      </c>
      <c r="I3">
        <f t="shared" ca="1" si="0"/>
        <v>0.97458444071668571</v>
      </c>
      <c r="J3">
        <f t="shared" ca="1" si="0"/>
        <v>0.27001639816031142</v>
      </c>
      <c r="K3">
        <f t="shared" ca="1" si="0"/>
        <v>0.52729176134328526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5.0462752570477276E-2</v>
      </c>
      <c r="W3" s="7">
        <f ca="1"/>
        <v>0.94953724742952272</v>
      </c>
      <c r="X3">
        <f ca="1"/>
        <v>0</v>
      </c>
      <c r="Y3" cm="1">
        <f t="array" aca="1" ref="Y3:AA12" ca="1">_xll.WDS.Comp.Matrix.Columns(B3:K12,{3,5})</f>
        <v>0</v>
      </c>
      <c r="Z3">
        <f ca="1"/>
        <v>7.5036820617105371E-2</v>
      </c>
      <c r="AA3">
        <f ca="1"/>
        <v>0.98856037836977351</v>
      </c>
    </row>
    <row r="4" spans="1:27">
      <c r="B4">
        <f ca="1">RAND()</f>
        <v>3.4010881970488738E-3</v>
      </c>
      <c r="C4">
        <f ca="1">RAND()</f>
        <v>0.418121805627649</v>
      </c>
      <c r="D4">
        <f t="shared" ref="D4:D12" ca="1" si="2">RAND()</f>
        <v>0.47929649674375518</v>
      </c>
      <c r="E4">
        <f t="shared" ca="1" si="0"/>
        <v>0.21930119456863573</v>
      </c>
      <c r="F4">
        <f t="shared" ca="1" si="0"/>
        <v>0.79879831462828599</v>
      </c>
      <c r="G4">
        <f t="shared" ca="1" si="0"/>
        <v>0.42903177735162934</v>
      </c>
      <c r="H4">
        <f t="shared" ca="1" si="0"/>
        <v>0.35456056554962079</v>
      </c>
      <c r="I4">
        <f t="shared" ca="1" si="0"/>
        <v>0.178038153506348</v>
      </c>
      <c r="J4">
        <f t="shared" ca="1" si="0"/>
        <v>0.43515720117409395</v>
      </c>
      <c r="K4">
        <f t="shared" ca="1" si="0"/>
        <v>0.53422840003495864</v>
      </c>
      <c r="P4" t="s">
        <v>25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3.5047999922314221E-2</v>
      </c>
      <c r="W4" s="7">
        <f ca="1"/>
        <v>0.96495200007768578</v>
      </c>
      <c r="X4">
        <f ca="1"/>
        <v>0</v>
      </c>
      <c r="Y4">
        <f ca="1"/>
        <v>0.47929649674375518</v>
      </c>
      <c r="Z4">
        <f ca="1"/>
        <v>0.21930119456863573</v>
      </c>
      <c r="AA4">
        <f ca="1"/>
        <v>0.79879831462828599</v>
      </c>
    </row>
    <row r="5" spans="1:27">
      <c r="B5">
        <f t="shared" ref="B5:B12" ca="1" si="3">RAND()</f>
        <v>0.12421428796993728</v>
      </c>
      <c r="C5" s="6" t="s">
        <v>6</v>
      </c>
      <c r="D5">
        <f t="shared" ca="1" si="2"/>
        <v>0.40186089188146945</v>
      </c>
      <c r="E5">
        <f t="shared" ref="E5:J5" ca="1" si="4">RAND()</f>
        <v>0.59495006231425862</v>
      </c>
      <c r="F5">
        <f t="shared" ca="1" si="4"/>
        <v>0.94898725555194274</v>
      </c>
      <c r="G5">
        <f t="shared" ca="1" si="4"/>
        <v>0.7422589085229655</v>
      </c>
      <c r="H5">
        <f t="shared" ca="1" si="4"/>
        <v>0.54248175734689152</v>
      </c>
      <c r="I5">
        <f t="shared" ca="1" si="4"/>
        <v>0.78341807320413293</v>
      </c>
      <c r="J5">
        <f t="shared" ca="1" si="4"/>
        <v>0.38320326609027733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0.40186089188146945</v>
      </c>
      <c r="Z5">
        <f ca="1"/>
        <v>0.59495006231425862</v>
      </c>
      <c r="AA5">
        <f ca="1"/>
        <v>0.94898725555194274</v>
      </c>
    </row>
    <row r="6" spans="1:27">
      <c r="B6">
        <f t="shared" ca="1" si="3"/>
        <v>0.45084382114720178</v>
      </c>
      <c r="C6">
        <f t="shared" ref="C6:C12" ca="1" si="5">RAND()</f>
        <v>0.14856832648533014</v>
      </c>
      <c r="D6">
        <f t="shared" ca="1" si="2"/>
        <v>0.4471726161856826</v>
      </c>
      <c r="E6">
        <f ca="1">RAND()</f>
        <v>0.20057057961758629</v>
      </c>
      <c r="F6">
        <f ca="1">RAND()</f>
        <v>2.8386443794975902E-2</v>
      </c>
      <c r="G6" s="6" t="s">
        <v>8</v>
      </c>
      <c r="H6">
        <f ca="1">RAND()</f>
        <v>0.39714387429257325</v>
      </c>
      <c r="I6">
        <f ca="1">RAND()</f>
        <v>0.17787448785445792</v>
      </c>
      <c r="J6">
        <f ca="1">RAND()</f>
        <v>0.59733388287768252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0.4471726161856826</v>
      </c>
      <c r="Z6">
        <f ca="1"/>
        <v>0.20057057961758629</v>
      </c>
      <c r="AA6">
        <f ca="1"/>
        <v>2.8386443794975902E-2</v>
      </c>
    </row>
    <row r="7" spans="1:27">
      <c r="B7">
        <f t="shared" ca="1" si="3"/>
        <v>0.83913343494999515</v>
      </c>
      <c r="C7">
        <f t="shared" ca="1" si="5"/>
        <v>0.37717164521474145</v>
      </c>
      <c r="D7">
        <f t="shared" ca="1" si="2"/>
        <v>0.65413830682259466</v>
      </c>
      <c r="E7" s="6" t="s">
        <v>7</v>
      </c>
      <c r="F7">
        <f t="shared" ref="F7:H12" ca="1" si="6">RAND()</f>
        <v>0.99347240723616626</v>
      </c>
      <c r="G7">
        <f t="shared" ca="1" si="6"/>
        <v>0.96643266851515952</v>
      </c>
      <c r="H7">
        <f t="shared" ca="1" si="6"/>
        <v>0.6508910051841903</v>
      </c>
      <c r="I7" s="6" t="s">
        <v>9</v>
      </c>
      <c r="J7">
        <f ca="1">RAND()</f>
        <v>0.40771601415147996</v>
      </c>
      <c r="K7">
        <f ca="1">RAND()</f>
        <v>0.10119327541936873</v>
      </c>
      <c r="Q7">
        <v>1</v>
      </c>
      <c r="T7" s="7">
        <f t="shared" ca="1" si="1"/>
        <v>1</v>
      </c>
      <c r="U7" s="7">
        <f ca="1"/>
        <v>0</v>
      </c>
      <c r="V7" s="8">
        <f ca="1"/>
        <v>0.99734827684584726</v>
      </c>
      <c r="W7" s="7">
        <f ca="1"/>
        <v>2.6517231541527283E-3</v>
      </c>
      <c r="X7">
        <f ca="1"/>
        <v>0</v>
      </c>
      <c r="Y7">
        <f ca="1"/>
        <v>0.65413830682259466</v>
      </c>
      <c r="Z7" t="str">
        <f ca="1"/>
        <v>What</v>
      </c>
      <c r="AA7">
        <f ca="1"/>
        <v>0.99347240723616626</v>
      </c>
    </row>
    <row r="8" spans="1:27">
      <c r="B8">
        <f t="shared" ca="1" si="3"/>
        <v>0.92100956645868792</v>
      </c>
      <c r="C8">
        <f t="shared" ca="1" si="5"/>
        <v>0.14419614156308047</v>
      </c>
      <c r="D8">
        <f t="shared" ca="1" si="2"/>
        <v>0.28987051222972249</v>
      </c>
      <c r="E8">
        <f ca="1">RAND()</f>
        <v>0.98168348465594124</v>
      </c>
      <c r="F8">
        <f t="shared" ca="1" si="6"/>
        <v>0.62866619426687942</v>
      </c>
      <c r="G8">
        <f t="shared" ca="1" si="6"/>
        <v>0.86957879270805161</v>
      </c>
      <c r="H8">
        <f t="shared" ca="1" si="6"/>
        <v>0.31379786443158486</v>
      </c>
      <c r="I8">
        <f t="shared" ref="I8:J12" ca="1" si="7">RAND()</f>
        <v>0.64624351555787374</v>
      </c>
      <c r="J8">
        <f t="shared" ca="1" si="7"/>
        <v>5.1328655699081738E-2</v>
      </c>
      <c r="K8" t="s">
        <v>27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0.28987051222972249</v>
      </c>
      <c r="Z8">
        <f ca="1"/>
        <v>0.98168348465594124</v>
      </c>
      <c r="AA8">
        <f ca="1"/>
        <v>0.62866619426687942</v>
      </c>
    </row>
    <row r="9" spans="1:27">
      <c r="B9">
        <f t="shared" ca="1" si="3"/>
        <v>0.40109357997528539</v>
      </c>
      <c r="C9">
        <f t="shared" ca="1" si="5"/>
        <v>0.49071764427447107</v>
      </c>
      <c r="D9">
        <f t="shared" ca="1" si="2"/>
        <v>0.22515492807073656</v>
      </c>
      <c r="E9">
        <f ca="1">RAND()</f>
        <v>0.10458998027069011</v>
      </c>
      <c r="F9">
        <f t="shared" ca="1" si="6"/>
        <v>0.36106104360860192</v>
      </c>
      <c r="G9">
        <f t="shared" ca="1" si="6"/>
        <v>7.3302736552322778E-2</v>
      </c>
      <c r="H9">
        <f t="shared" ca="1" si="6"/>
        <v>0.94096673911378381</v>
      </c>
      <c r="I9">
        <f t="shared" ca="1" si="7"/>
        <v>0.79635541764250384</v>
      </c>
      <c r="J9">
        <f t="shared" ca="1" si="7"/>
        <v>0.23320524944666465</v>
      </c>
      <c r="K9">
        <f ca="1">RAND()</f>
        <v>0.65893430610436188</v>
      </c>
      <c r="M9" cm="1">
        <f t="array" aca="1" ref="M9:M12" ca="1">_xll.WDS.Comp.Matrix.SumAcrossColumns(B9:G12)</f>
        <v>1.6559199127521076</v>
      </c>
      <c r="Q9">
        <v>3</v>
      </c>
      <c r="T9" s="7">
        <f t="shared" ca="1" si="1"/>
        <v>1</v>
      </c>
      <c r="U9" s="7">
        <f ca="1"/>
        <v>0</v>
      </c>
      <c r="V9" s="8">
        <f ca="1"/>
        <v>0</v>
      </c>
      <c r="W9" s="7">
        <f ca="1"/>
        <v>0.56426277558255267</v>
      </c>
      <c r="X9">
        <f ca="1"/>
        <v>0.43573722441744733</v>
      </c>
      <c r="Y9">
        <f ca="1"/>
        <v>0.22515492807073656</v>
      </c>
      <c r="Z9">
        <f ca="1"/>
        <v>0.10458998027069011</v>
      </c>
      <c r="AA9">
        <f ca="1"/>
        <v>0.36106104360860192</v>
      </c>
    </row>
    <row r="10" spans="1:27">
      <c r="B10">
        <f t="shared" ca="1" si="3"/>
        <v>0.44013538771432614</v>
      </c>
      <c r="C10">
        <f t="shared" ca="1" si="5"/>
        <v>0.8668981395715526</v>
      </c>
      <c r="D10">
        <f t="shared" ca="1" si="2"/>
        <v>0.28190229904672359</v>
      </c>
      <c r="E10">
        <f ca="1">RAND()</f>
        <v>0.62815867765943023</v>
      </c>
      <c r="F10">
        <f t="shared" ca="1" si="6"/>
        <v>0.59245422804078629</v>
      </c>
      <c r="G10">
        <f t="shared" ca="1" si="6"/>
        <v>0.98038463921203911</v>
      </c>
      <c r="H10">
        <f t="shared" ca="1" si="6"/>
        <v>0.61328842556024299</v>
      </c>
      <c r="I10">
        <f t="shared" ca="1" si="7"/>
        <v>0.42480256809580585</v>
      </c>
      <c r="J10">
        <f t="shared" ca="1" si="7"/>
        <v>0.66626700160442676</v>
      </c>
      <c r="K10">
        <f ca="1">RAND()</f>
        <v>0.75294803058693938</v>
      </c>
      <c r="M10">
        <f ca="1"/>
        <v>3.789933371244858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</v>
      </c>
      <c r="W10" s="7">
        <f ca="1"/>
        <v>0.18820787765224267</v>
      </c>
      <c r="X10">
        <f ca="1"/>
        <v>0.81179212234775733</v>
      </c>
      <c r="Y10">
        <f ca="1"/>
        <v>0.28190229904672359</v>
      </c>
      <c r="Z10">
        <f ca="1"/>
        <v>0.62815867765943023</v>
      </c>
      <c r="AA10">
        <f ca="1"/>
        <v>0.59245422804078629</v>
      </c>
    </row>
    <row r="11" spans="1:27">
      <c r="B11">
        <f t="shared" ca="1" si="3"/>
        <v>0.65259061181082667</v>
      </c>
      <c r="C11">
        <f t="shared" ca="1" si="5"/>
        <v>0.61669975857390336</v>
      </c>
      <c r="D11">
        <f t="shared" ca="1" si="2"/>
        <v>0.62605373986898927</v>
      </c>
      <c r="E11">
        <f ca="1">RAND()</f>
        <v>0.57732917734816924</v>
      </c>
      <c r="F11">
        <f t="shared" ca="1" si="6"/>
        <v>0.84450226795064609</v>
      </c>
      <c r="G11">
        <f t="shared" ca="1" si="6"/>
        <v>0.2132958550632007</v>
      </c>
      <c r="H11">
        <f t="shared" ca="1" si="6"/>
        <v>0.28743766063452136</v>
      </c>
      <c r="I11">
        <f t="shared" ca="1" si="7"/>
        <v>0.2962604028758018</v>
      </c>
      <c r="J11">
        <f t="shared" ca="1" si="7"/>
        <v>0.13775294945104244</v>
      </c>
      <c r="K11">
        <f ca="1">RAND()</f>
        <v>0.42479907212962342</v>
      </c>
      <c r="M11">
        <f ca="1"/>
        <v>3.5304714106157351</v>
      </c>
      <c r="T11" s="7">
        <f t="shared" ca="1" si="1"/>
        <v>1</v>
      </c>
      <c r="U11" s="7">
        <f ca="1"/>
        <v>0</v>
      </c>
      <c r="V11" s="8">
        <f ca="1"/>
        <v>0.27822428415639244</v>
      </c>
      <c r="W11" s="7">
        <f ca="1"/>
        <v>0.72177571584360756</v>
      </c>
      <c r="X11">
        <f ca="1"/>
        <v>0</v>
      </c>
      <c r="Y11">
        <f ca="1"/>
        <v>0.62605373986898927</v>
      </c>
      <c r="Z11">
        <f ca="1"/>
        <v>0.57732917734816924</v>
      </c>
      <c r="AA11">
        <f ca="1"/>
        <v>0.84450226795064609</v>
      </c>
    </row>
    <row r="12" spans="1:27">
      <c r="B12">
        <f t="shared" ca="1" si="3"/>
        <v>9.7269988479792291E-2</v>
      </c>
      <c r="C12">
        <f t="shared" ca="1" si="5"/>
        <v>0.73196613256019216</v>
      </c>
      <c r="D12">
        <f t="shared" ca="1" si="2"/>
        <v>0.96811976711109482</v>
      </c>
      <c r="E12">
        <f ca="1">RAND()</f>
        <v>0.96297678762174777</v>
      </c>
      <c r="F12">
        <f t="shared" ca="1" si="6"/>
        <v>8.239660839023577E-2</v>
      </c>
      <c r="G12">
        <f t="shared" ca="1" si="6"/>
        <v>0.75334188682077929</v>
      </c>
      <c r="H12">
        <f t="shared" ca="1" si="6"/>
        <v>0.78778193347396996</v>
      </c>
      <c r="I12">
        <f t="shared" ca="1" si="7"/>
        <v>8.9096705447671898E-2</v>
      </c>
      <c r="J12">
        <f t="shared" ca="1" si="7"/>
        <v>0.34898243513890248</v>
      </c>
      <c r="K12">
        <f ca="1">RAND()</f>
        <v>0.27775536002602474</v>
      </c>
      <c r="M12">
        <f ca="1"/>
        <v>3.596071170983842</v>
      </c>
      <c r="T12" s="7">
        <f t="shared" ca="1" si="1"/>
        <v>1</v>
      </c>
      <c r="U12" s="7">
        <f ca="1"/>
        <v>0</v>
      </c>
      <c r="V12" s="8">
        <f ca="1"/>
        <v>0.60498808883105615</v>
      </c>
      <c r="W12" s="7">
        <f ca="1"/>
        <v>0.3950119111689438</v>
      </c>
      <c r="X12">
        <f ca="1"/>
        <v>0</v>
      </c>
      <c r="Y12">
        <f ca="1"/>
        <v>0.96811976711109482</v>
      </c>
      <c r="Z12">
        <f ca="1"/>
        <v>0.96297678762174777</v>
      </c>
      <c r="AA12">
        <f ca="1"/>
        <v>8.239660839023577E-2</v>
      </c>
    </row>
    <row r="13" spans="1:27">
      <c r="V13" cm="1">
        <f t="array" aca="1" ref="V13" ca="1">SUM(--(V3:V12&lt;0))</f>
        <v>0</v>
      </c>
      <c r="W13" cm="1">
        <f t="array" aca="1" ref="W13" ca="1">SUM(--(W3:W12&lt;0))</f>
        <v>0</v>
      </c>
      <c r="X13" cm="1">
        <f t="array" aca="1" ref="X13" ca="1">SUM(--(X3:X12&lt;0))</f>
        <v>0</v>
      </c>
    </row>
    <row r="14" spans="1:27">
      <c r="A14" t="s">
        <v>10</v>
      </c>
    </row>
    <row r="15" spans="1:27">
      <c r="B15" cm="1">
        <f t="array" aca="1" ref="B15:M21" ca="1">_xll.WDS.Comp.Matrix.SubMatrix(B3:M9)</f>
        <v>0.97046122023900605</v>
      </c>
      <c r="C15">
        <f ca="1"/>
        <v>0.46019470095322101</v>
      </c>
      <c r="D15">
        <f ca="1"/>
        <v>0</v>
      </c>
      <c r="E15">
        <f ca="1"/>
        <v>7.5036820617105371E-2</v>
      </c>
      <c r="F15">
        <f ca="1"/>
        <v>0.98856037836977351</v>
      </c>
      <c r="G15">
        <f ca="1"/>
        <v>0.2086770200014616</v>
      </c>
      <c r="H15">
        <f ca="1"/>
        <v>0.5972148085975888</v>
      </c>
      <c r="I15">
        <f ca="1"/>
        <v>0.97458444071668571</v>
      </c>
      <c r="J15">
        <f ca="1"/>
        <v>0.27001639816031142</v>
      </c>
      <c r="K15">
        <f ca="1"/>
        <v>0.52729176134328526</v>
      </c>
      <c r="L15">
        <f ca="1"/>
        <v>0</v>
      </c>
      <c r="M15">
        <f ca="1"/>
        <v>0</v>
      </c>
      <c r="O15">
        <f t="shared" ref="O15:O21" ca="1" si="8">SUM(B15:M15)</f>
        <v>5.0720375489984377</v>
      </c>
      <c r="Q15" cm="1">
        <f t="array" aca="1" ref="Q15:Q18" ca="1">_xll.WDS.Comp.Matrix.SumAcrossColumns(_xlfn.ANCHORARRAY(B15),{1,4,3,5})</f>
        <v>1.0635971989868789</v>
      </c>
      <c r="V15" cm="1">
        <f t="array" aca="1" ref="V15:V17" ca="1">_xll.WDS.Comp.Matrix.SumAcrossColumns(_xlfn.ANCHORARRAY(B15),{2,4,2,7})</f>
        <v>2.6991101544695759</v>
      </c>
    </row>
    <row r="16" spans="1:27">
      <c r="B16">
        <f ca="1"/>
        <v>3.4010881970488738E-3</v>
      </c>
      <c r="C16" s="6">
        <f ca="1"/>
        <v>0.418121805627649</v>
      </c>
      <c r="D16" s="6">
        <f ca="1"/>
        <v>0.47929649674375518</v>
      </c>
      <c r="E16" s="6">
        <f ca="1"/>
        <v>0.21930119456863573</v>
      </c>
      <c r="F16" s="6">
        <f ca="1"/>
        <v>0.79879831462828599</v>
      </c>
      <c r="G16" s="6">
        <f ca="1"/>
        <v>0.42903177735162934</v>
      </c>
      <c r="H16" s="6">
        <f ca="1"/>
        <v>0.35456056554962079</v>
      </c>
      <c r="I16">
        <f ca="1"/>
        <v>0.178038153506348</v>
      </c>
      <c r="J16">
        <f ca="1"/>
        <v>0.43515720117409395</v>
      </c>
      <c r="K16">
        <f ca="1"/>
        <v>0.53422840003495864</v>
      </c>
      <c r="L16">
        <f ca="1"/>
        <v>0</v>
      </c>
      <c r="M16">
        <f ca="1"/>
        <v>0</v>
      </c>
      <c r="O16">
        <f t="shared" ca="1" si="8"/>
        <v>3.8499349973820256</v>
      </c>
      <c r="Q16">
        <f ca="1"/>
        <v>1.497396005940677</v>
      </c>
      <c r="T16">
        <f ca="1">SUM(C16:H16)</f>
        <v>2.6991101544695759</v>
      </c>
      <c r="V16">
        <f ca="1"/>
        <v>3.2305388756175275</v>
      </c>
    </row>
    <row r="17" spans="1:24">
      <c r="B17">
        <f ca="1"/>
        <v>0.12421428796993728</v>
      </c>
      <c r="C17" s="6" t="str">
        <f ca="1"/>
        <v>Hey</v>
      </c>
      <c r="D17" s="6">
        <f ca="1"/>
        <v>0.40186089188146945</v>
      </c>
      <c r="E17" s="6">
        <f ca="1"/>
        <v>0.59495006231425862</v>
      </c>
      <c r="F17" s="6">
        <f ca="1"/>
        <v>0.94898725555194274</v>
      </c>
      <c r="G17" s="6">
        <f ca="1"/>
        <v>0.7422589085229655</v>
      </c>
      <c r="H17" s="6">
        <f ca="1"/>
        <v>0.54248175734689152</v>
      </c>
      <c r="I17">
        <f ca="1"/>
        <v>0.78341807320413293</v>
      </c>
      <c r="J17">
        <f ca="1"/>
        <v>0.38320326609027733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5.5213745028818746</v>
      </c>
      <c r="Q17">
        <f ca="1"/>
        <v>1.9457982097476707</v>
      </c>
      <c r="T17">
        <f ca="1">SUM(C17:H17)</f>
        <v>3.2305388756175275</v>
      </c>
      <c r="V17">
        <f ca="1"/>
        <v>1.2218418403761482</v>
      </c>
    </row>
    <row r="18" spans="1:24">
      <c r="B18">
        <f ca="1"/>
        <v>0.45084382114720178</v>
      </c>
      <c r="C18" s="6">
        <f ca="1"/>
        <v>0.14856832648533014</v>
      </c>
      <c r="D18" s="6">
        <f ca="1"/>
        <v>0.4471726161856826</v>
      </c>
      <c r="E18" s="6">
        <f ca="1"/>
        <v>0.20057057961758629</v>
      </c>
      <c r="F18" s="6">
        <f ca="1"/>
        <v>2.8386443794975902E-2</v>
      </c>
      <c r="G18" s="6" t="str">
        <f ca="1"/>
        <v>The</v>
      </c>
      <c r="H18" s="6">
        <f ca="1"/>
        <v>0.39714387429257325</v>
      </c>
      <c r="I18">
        <f ca="1"/>
        <v>0.17787448785445792</v>
      </c>
      <c r="J18">
        <f ca="1"/>
        <v>0.59733388287768252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2.9478940322554905</v>
      </c>
      <c r="Q18">
        <f ca="1"/>
        <v>0.67612963959824479</v>
      </c>
      <c r="T18">
        <f ca="1">SUM(C18:H18)</f>
        <v>1.2218418403761482</v>
      </c>
    </row>
    <row r="19" spans="1:24">
      <c r="B19">
        <f ca="1"/>
        <v>0.83913343494999515</v>
      </c>
      <c r="C19" s="6">
        <f ca="1"/>
        <v>0.37717164521474145</v>
      </c>
      <c r="D19" s="6">
        <f ca="1"/>
        <v>0.65413830682259466</v>
      </c>
      <c r="E19" s="6" t="str">
        <f ca="1"/>
        <v>What</v>
      </c>
      <c r="F19" s="6">
        <f ca="1"/>
        <v>0.99347240723616626</v>
      </c>
      <c r="G19" s="6">
        <f ca="1"/>
        <v>0.96643266851515952</v>
      </c>
      <c r="H19" s="6">
        <f ca="1"/>
        <v>0.6508910051841903</v>
      </c>
      <c r="I19" t="str">
        <f ca="1"/>
        <v>Heck</v>
      </c>
      <c r="J19">
        <f ca="1"/>
        <v>0.40771601415147996</v>
      </c>
      <c r="K19">
        <f ca="1"/>
        <v>0.10119327541936873</v>
      </c>
      <c r="L19">
        <f ca="1"/>
        <v>0</v>
      </c>
      <c r="M19">
        <f ca="1"/>
        <v>0</v>
      </c>
      <c r="O19">
        <f t="shared" ca="1" si="8"/>
        <v>4.9901487574936958</v>
      </c>
      <c r="T19">
        <f ca="1">SUM(C19:H19)</f>
        <v>3.6421060329728521</v>
      </c>
    </row>
    <row r="20" spans="1:24">
      <c r="B20">
        <f ca="1"/>
        <v>0.92100956645868792</v>
      </c>
      <c r="C20">
        <f ca="1"/>
        <v>0.14419614156308047</v>
      </c>
      <c r="D20">
        <f ca="1"/>
        <v>0.28987051222972249</v>
      </c>
      <c r="E20">
        <f ca="1"/>
        <v>0.98168348465594124</v>
      </c>
      <c r="F20">
        <f ca="1"/>
        <v>0.62866619426687942</v>
      </c>
      <c r="G20">
        <f ca="1"/>
        <v>0.86957879270805161</v>
      </c>
      <c r="H20">
        <f ca="1"/>
        <v>0.31379786443158486</v>
      </c>
      <c r="I20">
        <f ca="1"/>
        <v>0.64624351555787374</v>
      </c>
      <c r="J20">
        <f ca="1"/>
        <v>5.1328655699081738E-2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4.8463747275709039</v>
      </c>
    </row>
    <row r="21" spans="1:24">
      <c r="B21">
        <f ca="1"/>
        <v>0.40109357997528539</v>
      </c>
      <c r="C21">
        <f ca="1"/>
        <v>0.49071764427447107</v>
      </c>
      <c r="D21">
        <f ca="1"/>
        <v>0.22515492807073656</v>
      </c>
      <c r="E21">
        <f ca="1"/>
        <v>0.10458998027069011</v>
      </c>
      <c r="F21">
        <f ca="1"/>
        <v>0.36106104360860192</v>
      </c>
      <c r="G21">
        <f ca="1"/>
        <v>7.3302736552322778E-2</v>
      </c>
      <c r="H21">
        <f ca="1"/>
        <v>0.94096673911378381</v>
      </c>
      <c r="I21">
        <f ca="1"/>
        <v>0.79635541764250384</v>
      </c>
      <c r="J21">
        <f ca="1"/>
        <v>0.23320524944666465</v>
      </c>
      <c r="K21">
        <f ca="1"/>
        <v>0.65893430610436188</v>
      </c>
      <c r="L21">
        <f ca="1"/>
        <v>0</v>
      </c>
      <c r="M21">
        <f ca="1"/>
        <v>1.6559199127521076</v>
      </c>
      <c r="O21">
        <f t="shared" ca="1" si="8"/>
        <v>5.9413015378115297</v>
      </c>
    </row>
    <row r="23" spans="1:24">
      <c r="B23">
        <f t="shared" ref="B23:K23" ca="1" si="9">SUM(B15:B21)</f>
        <v>3.7101569989371623</v>
      </c>
      <c r="C23">
        <f t="shared" ca="1" si="9"/>
        <v>2.0389702641184932</v>
      </c>
      <c r="D23">
        <f t="shared" ca="1" si="9"/>
        <v>2.4974937519339608</v>
      </c>
      <c r="E23">
        <f t="shared" ca="1" si="9"/>
        <v>2.1761321220442174</v>
      </c>
      <c r="F23">
        <f t="shared" ca="1" si="9"/>
        <v>4.7479320374566267</v>
      </c>
      <c r="G23">
        <f t="shared" ca="1" si="9"/>
        <v>3.2892819036515903</v>
      </c>
      <c r="H23">
        <f t="shared" ca="1" si="9"/>
        <v>3.7970566145162339</v>
      </c>
      <c r="I23">
        <f t="shared" ca="1" si="9"/>
        <v>3.5565140884820021</v>
      </c>
      <c r="J23">
        <f t="shared" ca="1" si="9"/>
        <v>2.377960667599591</v>
      </c>
      <c r="K23">
        <f t="shared" ca="1" si="9"/>
        <v>3.3216477429019742</v>
      </c>
    </row>
    <row r="24" spans="1:24">
      <c r="B24" cm="1">
        <f t="array" aca="1" ref="B24:M24" ca="1">_xll.WDS.Comp.Matrix.SumAcrossRows(_xlfn.ANCHORARRAY(B15))</f>
        <v>3.7101569989371623</v>
      </c>
      <c r="C24">
        <f ca="1"/>
        <v>2.0389702641184932</v>
      </c>
      <c r="D24">
        <f ca="1"/>
        <v>2.4974937519339608</v>
      </c>
      <c r="E24">
        <f ca="1"/>
        <v>2.1761321220442174</v>
      </c>
      <c r="F24">
        <f ca="1"/>
        <v>4.7479320374566267</v>
      </c>
      <c r="G24">
        <f ca="1"/>
        <v>3.2892819036515903</v>
      </c>
      <c r="H24">
        <f ca="1"/>
        <v>3.7970566145162339</v>
      </c>
      <c r="I24">
        <f ca="1"/>
        <v>3.5565140884820021</v>
      </c>
      <c r="J24">
        <f ca="1"/>
        <v>2.377960667599591</v>
      </c>
      <c r="K24">
        <f ca="1"/>
        <v>3.3216477429019742</v>
      </c>
      <c r="L24">
        <f ca="1"/>
        <v>0</v>
      </c>
      <c r="M24">
        <f ca="1"/>
        <v>1.6559199127521076</v>
      </c>
    </row>
    <row r="25" spans="1:24">
      <c r="V25" t="s">
        <v>27</v>
      </c>
      <c r="W25" t="s">
        <v>29</v>
      </c>
      <c r="X25" t="s">
        <v>31</v>
      </c>
    </row>
    <row r="26" spans="1:24">
      <c r="B26" cm="1">
        <f t="array" aca="1" ref="B26:M26" ca="1">_xll.WDS.Comp.Matrix.SumAcrossRows(_xlfn.ANCHORARRAY(B15),2)</f>
        <v>3.7101569989371623</v>
      </c>
      <c r="C26">
        <f ca="1"/>
        <v>2.0389702641184932</v>
      </c>
      <c r="D26">
        <f ca="1"/>
        <v>2.4974937519339608</v>
      </c>
      <c r="E26">
        <f ca="1"/>
        <v>2.1761321220442174</v>
      </c>
      <c r="F26">
        <f ca="1"/>
        <v>4.7479320374566267</v>
      </c>
      <c r="G26">
        <f ca="1"/>
        <v>3.2892819036515903</v>
      </c>
      <c r="H26">
        <f ca="1"/>
        <v>3.7970566145162339</v>
      </c>
      <c r="I26">
        <f ca="1"/>
        <v>3.5565140884820021</v>
      </c>
      <c r="J26">
        <f ca="1"/>
        <v>2.377960667599591</v>
      </c>
      <c r="K26">
        <f ca="1"/>
        <v>3.3216477429019742</v>
      </c>
      <c r="L26">
        <f ca="1"/>
        <v>0</v>
      </c>
      <c r="M26">
        <f ca="1"/>
        <v>1.6559199127521076</v>
      </c>
      <c r="V26" t="s">
        <v>28</v>
      </c>
      <c r="W26" t="s">
        <v>30</v>
      </c>
      <c r="X26" t="s">
        <v>32</v>
      </c>
    </row>
    <row r="27" spans="1:24">
      <c r="B27">
        <f t="shared" ref="B27:M27" ca="1" si="10">SUM(B15:B16)</f>
        <v>0.97386230843605492</v>
      </c>
      <c r="C27">
        <f t="shared" ca="1" si="10"/>
        <v>0.87831650658087002</v>
      </c>
      <c r="D27">
        <f t="shared" ca="1" si="10"/>
        <v>0.47929649674375518</v>
      </c>
      <c r="E27">
        <f t="shared" ca="1" si="10"/>
        <v>0.2943380151857411</v>
      </c>
      <c r="F27">
        <f t="shared" ca="1" si="10"/>
        <v>1.7873586929980596</v>
      </c>
      <c r="G27">
        <f t="shared" ca="1" si="10"/>
        <v>0.63770879735309094</v>
      </c>
      <c r="H27">
        <f t="shared" ca="1" si="10"/>
        <v>0.95177537414720959</v>
      </c>
      <c r="I27">
        <f t="shared" ca="1" si="10"/>
        <v>1.1526225942230337</v>
      </c>
      <c r="J27">
        <f t="shared" ca="1" si="10"/>
        <v>0.70517359933440538</v>
      </c>
      <c r="K27">
        <f t="shared" ca="1" si="10"/>
        <v>1.0615201613782439</v>
      </c>
      <c r="L27">
        <f t="shared" ca="1" si="10"/>
        <v>0</v>
      </c>
      <c r="M27">
        <f t="shared" ca="1" si="10"/>
        <v>0</v>
      </c>
      <c r="W27" t="s">
        <v>34</v>
      </c>
    </row>
    <row r="28" spans="1:24">
      <c r="B28" cm="1">
        <f t="array" aca="1" ref="B28:M28" ca="1">_xll.WDS.Comp.Matrix.SumAcrossRows(_xlfn.ANCHORARRAY(B15),{2,5,2,7})</f>
        <v>3.7101569989371623</v>
      </c>
      <c r="C28">
        <f ca="1"/>
        <v>2.0389702641184932</v>
      </c>
      <c r="D28">
        <f ca="1"/>
        <v>2.4974937519339608</v>
      </c>
      <c r="E28">
        <f ca="1"/>
        <v>2.1761321220442174</v>
      </c>
      <c r="F28">
        <f ca="1"/>
        <v>4.7479320374566267</v>
      </c>
      <c r="G28">
        <f ca="1"/>
        <v>3.2892819036515903</v>
      </c>
      <c r="H28">
        <f ca="1"/>
        <v>3.7970566145162339</v>
      </c>
      <c r="I28">
        <f ca="1"/>
        <v>3.5565140884820021</v>
      </c>
      <c r="J28">
        <f ca="1"/>
        <v>2.377960667599591</v>
      </c>
      <c r="K28">
        <f ca="1"/>
        <v>3.3216477429019742</v>
      </c>
      <c r="L28">
        <f ca="1"/>
        <v>0</v>
      </c>
      <c r="M28">
        <f ca="1"/>
        <v>1.6559199127521076</v>
      </c>
    </row>
    <row r="29" spans="1:24">
      <c r="C29">
        <f t="shared" ref="C29:H29" ca="1" si="11">SUM(C16:C19)</f>
        <v>0.94386177732772059</v>
      </c>
      <c r="D29">
        <f t="shared" ca="1" si="11"/>
        <v>1.982468311633502</v>
      </c>
      <c r="E29">
        <f t="shared" ca="1" si="11"/>
        <v>1.0148218365004806</v>
      </c>
      <c r="F29">
        <f t="shared" ca="1" si="11"/>
        <v>2.7696444212113711</v>
      </c>
      <c r="G29">
        <f t="shared" ca="1" si="11"/>
        <v>2.1377233543897542</v>
      </c>
      <c r="H29">
        <f t="shared" ca="1" si="11"/>
        <v>1.9450772023732759</v>
      </c>
    </row>
    <row r="31" spans="1:24">
      <c r="A31" t="s">
        <v>11</v>
      </c>
      <c r="M31" t="s">
        <v>23</v>
      </c>
    </row>
    <row r="32" spans="1:24">
      <c r="B32" cm="1">
        <f t="array" aca="1" ref="B32:I38" ca="1">_xll.WDS.Comp.Matrix.RowNormed(B3:I9,FALSE,0)</f>
        <v>0.22702284327609532</v>
      </c>
      <c r="C32">
        <f ca="1"/>
        <v>0.10765469788196434</v>
      </c>
      <c r="D32">
        <f ca="1"/>
        <v>0</v>
      </c>
      <c r="E32">
        <f ca="1"/>
        <v>1.7553583813166875E-2</v>
      </c>
      <c r="F32">
        <f ca="1"/>
        <v>0.23125683249076848</v>
      </c>
      <c r="G32">
        <f ca="1"/>
        <v>4.8816428126254238E-2</v>
      </c>
      <c r="H32">
        <f ca="1"/>
        <v>0.13970821406034398</v>
      </c>
      <c r="I32">
        <f ca="1"/>
        <v>0.22798740035140691</v>
      </c>
      <c r="M32">
        <f t="shared" ref="M32:M38" ca="1" si="12">SUM(B32:I32)</f>
        <v>1</v>
      </c>
    </row>
    <row r="33" spans="2:43">
      <c r="B33">
        <f ca="1"/>
        <v>1.1807081668404908E-3</v>
      </c>
      <c r="C33">
        <f ca="1"/>
        <v>0.1451534926577393</v>
      </c>
      <c r="D33">
        <f ca="1"/>
        <v>0.16639065359564281</v>
      </c>
      <c r="E33">
        <f ca="1"/>
        <v>7.6131725031340858E-2</v>
      </c>
      <c r="F33">
        <f ca="1"/>
        <v>0.27730762599993936</v>
      </c>
      <c r="G33">
        <f ca="1"/>
        <v>0.14894095477815114</v>
      </c>
      <c r="H33">
        <f ca="1"/>
        <v>0.12308782693352915</v>
      </c>
      <c r="I33">
        <f ca="1"/>
        <v>6.180701283681686E-2</v>
      </c>
      <c r="M33">
        <f t="shared" ca="1" si="12"/>
        <v>1</v>
      </c>
      <c r="U33" t="s">
        <v>33</v>
      </c>
      <c r="AA33" t="s">
        <v>35</v>
      </c>
      <c r="AB33" t="s">
        <v>36</v>
      </c>
      <c r="AC33" t="s">
        <v>37</v>
      </c>
      <c r="AD33" t="s">
        <v>38</v>
      </c>
      <c r="AE33" t="s">
        <v>31</v>
      </c>
      <c r="AF33" t="s">
        <v>39</v>
      </c>
      <c r="AG33" t="s">
        <v>40</v>
      </c>
      <c r="AH33" t="s">
        <v>41</v>
      </c>
      <c r="AI33" t="s">
        <v>42</v>
      </c>
    </row>
    <row r="34" spans="2:43">
      <c r="B34">
        <f ca="1"/>
        <v>3.0016710489303714E-2</v>
      </c>
      <c r="C34">
        <f ca="1"/>
        <v>0</v>
      </c>
      <c r="D34">
        <f ca="1"/>
        <v>9.7110745033605658E-2</v>
      </c>
      <c r="E34">
        <f ca="1"/>
        <v>0.14377125263079607</v>
      </c>
      <c r="F34">
        <f ca="1"/>
        <v>0.22932527468044325</v>
      </c>
      <c r="G34">
        <f ca="1"/>
        <v>0.17936882406501206</v>
      </c>
      <c r="H34">
        <f ca="1"/>
        <v>0.13109214827163312</v>
      </c>
      <c r="I34">
        <f ca="1"/>
        <v>0.18931504482920619</v>
      </c>
      <c r="M34">
        <f t="shared" ca="1" si="12"/>
        <v>1.0000000000000002</v>
      </c>
      <c r="T34" t="str">
        <f t="shared" ref="T34:T58" ca="1" si="13">CHAR(RAND()*26+64)</f>
        <v>L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Q762">_xll.WDS.Comp.RFScheduled(AA34:AA762,AD34:AD762,AE34:AE762,AG34:AG762,AI34:AI762,,1)</f>
        <v>4561.25</v>
      </c>
      <c r="AL34">
        <v>0</v>
      </c>
      <c r="AM34">
        <v>0</v>
      </c>
      <c r="AN34">
        <v>-225.49661100861863</v>
      </c>
      <c r="AO34">
        <v>-161.81848916702586</v>
      </c>
      <c r="AP34">
        <v>-63.678121841592784</v>
      </c>
      <c r="AQ34">
        <v>-225.49661100861863</v>
      </c>
    </row>
    <row r="35" spans="2:43">
      <c r="B35">
        <f ca="1"/>
        <v>0.24362559698412595</v>
      </c>
      <c r="C35">
        <f ca="1"/>
        <v>8.028289517381075E-2</v>
      </c>
      <c r="D35">
        <f ca="1"/>
        <v>0.24164176254202283</v>
      </c>
      <c r="E35">
        <f ca="1"/>
        <v>0.10838371272883064</v>
      </c>
      <c r="F35">
        <f ca="1"/>
        <v>1.5339379162855063E-2</v>
      </c>
      <c r="G35">
        <f ca="1"/>
        <v>0</v>
      </c>
      <c r="H35">
        <f ca="1"/>
        <v>0.21460738491861517</v>
      </c>
      <c r="I35">
        <f ca="1"/>
        <v>9.6119268489739465E-2</v>
      </c>
      <c r="M35">
        <f t="shared" ca="1" si="12"/>
        <v>1</v>
      </c>
      <c r="T35" t="str">
        <f t="shared" ca="1" si="13"/>
        <v>L</v>
      </c>
      <c r="U35">
        <f ca="1"/>
        <v>1</v>
      </c>
      <c r="V35">
        <f ca="1"/>
        <v>0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  <c r="AO35">
        <v>-322.73540225897784</v>
      </c>
      <c r="AP35">
        <v>-128.25781975825944</v>
      </c>
      <c r="AQ35">
        <v>-450.99322201723726</v>
      </c>
    </row>
    <row r="36" spans="2:43">
      <c r="B36">
        <f ca="1"/>
        <v>0.18725476309770872</v>
      </c>
      <c r="C36">
        <f ca="1"/>
        <v>8.4166813203037497E-2</v>
      </c>
      <c r="D36">
        <f ca="1"/>
        <v>0.1459726291141058</v>
      </c>
      <c r="E36">
        <f ca="1"/>
        <v>0</v>
      </c>
      <c r="F36">
        <f ca="1"/>
        <v>0.22169589783084331</v>
      </c>
      <c r="G36">
        <f ca="1"/>
        <v>0.21566191127097303</v>
      </c>
      <c r="H36">
        <f ca="1"/>
        <v>0.14524798548333159</v>
      </c>
      <c r="I36">
        <f ca="1"/>
        <v>0</v>
      </c>
      <c r="M36">
        <f t="shared" ca="1" si="12"/>
        <v>0.99999999999999989</v>
      </c>
      <c r="T36" t="str">
        <f t="shared" ca="1" si="13"/>
        <v>D</v>
      </c>
      <c r="U36">
        <f ca="1"/>
        <v>0</v>
      </c>
      <c r="V36">
        <f ca="1"/>
        <v>0</v>
      </c>
      <c r="W36">
        <f ca="1"/>
        <v>1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  <c r="AO36">
        <v>-485.93063064545669</v>
      </c>
      <c r="AP36">
        <v>-190.55920238039923</v>
      </c>
      <c r="AQ36">
        <v>-676.48983302585589</v>
      </c>
    </row>
    <row r="37" spans="2:43">
      <c r="B37">
        <f ca="1"/>
        <v>0.19207522777756278</v>
      </c>
      <c r="C37">
        <f ca="1"/>
        <v>3.0071899081209708E-2</v>
      </c>
      <c r="D37">
        <f ca="1"/>
        <v>6.0452080727676286E-2</v>
      </c>
      <c r="E37">
        <f ca="1"/>
        <v>0.20472868663652391</v>
      </c>
      <c r="F37">
        <f ca="1"/>
        <v>0.13110743564169125</v>
      </c>
      <c r="G37">
        <f ca="1"/>
        <v>0.18134941347260042</v>
      </c>
      <c r="H37">
        <f ca="1"/>
        <v>6.544209580640982E-2</v>
      </c>
      <c r="I37">
        <f ca="1"/>
        <v>0.13477316085632568</v>
      </c>
      <c r="M37">
        <f t="shared" ca="1" si="12"/>
        <v>1</v>
      </c>
      <c r="T37" t="str">
        <f t="shared" ca="1" si="13"/>
        <v>K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  <c r="AO37">
        <v>-651.4364314738408</v>
      </c>
      <c r="AP37">
        <v>-250.55001256063377</v>
      </c>
      <c r="AQ37">
        <v>-901.98644403447452</v>
      </c>
    </row>
    <row r="38" spans="2:43">
      <c r="B38">
        <f ca="1"/>
        <v>0.11820364470295361</v>
      </c>
      <c r="C38">
        <f ca="1"/>
        <v>0.1446161618365073</v>
      </c>
      <c r="D38">
        <f ca="1"/>
        <v>6.635392449420989E-2</v>
      </c>
      <c r="E38">
        <f ca="1"/>
        <v>3.0823023565142479E-2</v>
      </c>
      <c r="F38">
        <f ca="1"/>
        <v>0.10640591982902993</v>
      </c>
      <c r="G38">
        <f ca="1"/>
        <v>2.1602566233343529E-2</v>
      </c>
      <c r="H38">
        <f ca="1"/>
        <v>0.27730610426214264</v>
      </c>
      <c r="I38">
        <f ca="1"/>
        <v>0.23468865507667064</v>
      </c>
      <c r="M38">
        <f t="shared" ca="1" si="12"/>
        <v>1</v>
      </c>
      <c r="T38" t="str">
        <f t="shared" ca="1" si="13"/>
        <v>X</v>
      </c>
      <c r="U38">
        <f ca="1"/>
        <v>1</v>
      </c>
      <c r="V38">
        <f ca="1"/>
        <v>0</v>
      </c>
      <c r="W38">
        <f ca="1"/>
        <v>0</v>
      </c>
      <c r="X38">
        <f ca="1"/>
        <v>0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  <c r="AO38">
        <v>-819.28551859895344</v>
      </c>
      <c r="AP38">
        <v>-308.19753644413981</v>
      </c>
      <c r="AQ38">
        <v>-1127.4830550430931</v>
      </c>
    </row>
    <row r="39" spans="2:43">
      <c r="T39" t="str">
        <f t="shared" ca="1" si="13"/>
        <v>C</v>
      </c>
      <c r="U39">
        <f ca="1"/>
        <v>0</v>
      </c>
      <c r="V39">
        <f ca="1"/>
        <v>0</v>
      </c>
      <c r="W39">
        <f ca="1"/>
        <v>1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  <c r="AO39">
        <v>-989.51106904927906</v>
      </c>
      <c r="AP39">
        <v>-363.46859700243277</v>
      </c>
      <c r="AQ39">
        <v>-1352.9796660517118</v>
      </c>
    </row>
    <row r="40" spans="2:43">
      <c r="T40" t="str">
        <f t="shared" ca="1" si="13"/>
        <v>I</v>
      </c>
      <c r="U40">
        <f ca="1"/>
        <v>1</v>
      </c>
      <c r="V40">
        <f ca="1"/>
        <v>0</v>
      </c>
      <c r="W40">
        <f ca="1"/>
        <v>0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  <c r="AO40">
        <v>-1162.1467295847306</v>
      </c>
      <c r="AP40">
        <v>-416.3295474755999</v>
      </c>
      <c r="AQ40">
        <v>-1578.4762770603304</v>
      </c>
    </row>
    <row r="41" spans="2:43">
      <c r="B41" cm="1">
        <f t="array" aca="1" ref="B41:I47" ca="1">_xll.WDS.Comp.Matrix.RowNormed(B32:I38)</f>
        <v>0.22702284327609532</v>
      </c>
      <c r="C41">
        <f ca="1"/>
        <v>0.10765469788196434</v>
      </c>
      <c r="D41">
        <f ca="1"/>
        <v>0</v>
      </c>
      <c r="E41">
        <f ca="1"/>
        <v>1.7553583813166875E-2</v>
      </c>
      <c r="F41">
        <f ca="1"/>
        <v>0.23125683249076848</v>
      </c>
      <c r="G41">
        <f ca="1"/>
        <v>4.8816428126254238E-2</v>
      </c>
      <c r="H41">
        <f ca="1"/>
        <v>0.13970821406034398</v>
      </c>
      <c r="I41">
        <f ca="1"/>
        <v>0.22798740035140691</v>
      </c>
      <c r="T41" t="str">
        <f t="shared" ca="1" si="13"/>
        <v>B</v>
      </c>
      <c r="U41">
        <f ca="1"/>
        <v>0</v>
      </c>
      <c r="V41">
        <f ca="1"/>
        <v>1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  <c r="AO41">
        <v>-1337.2266233472633</v>
      </c>
      <c r="AP41">
        <v>-466.74626472168592</v>
      </c>
      <c r="AQ41">
        <v>-1803.972888068949</v>
      </c>
    </row>
    <row r="42" spans="2:43">
      <c r="B42">
        <f ca="1"/>
        <v>1.1807081668404908E-3</v>
      </c>
      <c r="C42">
        <f ca="1"/>
        <v>0.1451534926577393</v>
      </c>
      <c r="D42">
        <f ca="1"/>
        <v>0.16639065359564281</v>
      </c>
      <c r="E42">
        <f ca="1"/>
        <v>7.6131725031340858E-2</v>
      </c>
      <c r="F42">
        <f ca="1"/>
        <v>0.27730762599993936</v>
      </c>
      <c r="G42">
        <f ca="1"/>
        <v>0.14894095477815114</v>
      </c>
      <c r="H42">
        <f ca="1"/>
        <v>0.12308782693352915</v>
      </c>
      <c r="I42">
        <f ca="1"/>
        <v>6.180701283681686E-2</v>
      </c>
      <c r="T42" t="str">
        <f t="shared" ca="1" si="13"/>
        <v>T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  <c r="AO42">
        <v>-1514.7853566056503</v>
      </c>
      <c r="AP42">
        <v>-514.68414247191743</v>
      </c>
      <c r="AQ42">
        <v>-2029.4694990775677</v>
      </c>
    </row>
    <row r="43" spans="2:43">
      <c r="B43">
        <f ca="1"/>
        <v>3.0016710489303707E-2</v>
      </c>
      <c r="C43">
        <f ca="1"/>
        <v>0</v>
      </c>
      <c r="D43">
        <f ca="1"/>
        <v>9.711074503360563E-2</v>
      </c>
      <c r="E43">
        <f ca="1"/>
        <v>0.14377125263079604</v>
      </c>
      <c r="F43">
        <f ca="1"/>
        <v>0.2293252746804432</v>
      </c>
      <c r="G43">
        <f ca="1"/>
        <v>0.17936882406501203</v>
      </c>
      <c r="H43">
        <f ca="1"/>
        <v>0.1310921482716331</v>
      </c>
      <c r="I43">
        <f ca="1"/>
        <v>0.18931504482920614</v>
      </c>
      <c r="T43" t="str">
        <f t="shared" ca="1" si="13"/>
        <v>L</v>
      </c>
      <c r="U43">
        <f ca="1"/>
        <v>1</v>
      </c>
      <c r="V43">
        <f ca="1"/>
        <v>0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  <c r="AO43">
        <v>-1694.858025595754</v>
      </c>
      <c r="AP43">
        <v>-560.10808449043225</v>
      </c>
      <c r="AQ43">
        <v>-2254.9661100861863</v>
      </c>
    </row>
    <row r="44" spans="2:43">
      <c r="B44">
        <f ca="1"/>
        <v>0.24362559698412595</v>
      </c>
      <c r="C44">
        <f ca="1"/>
        <v>8.028289517381075E-2</v>
      </c>
      <c r="D44">
        <f ca="1"/>
        <v>0.24164176254202283</v>
      </c>
      <c r="E44">
        <f ca="1"/>
        <v>0.10838371272883064</v>
      </c>
      <c r="F44">
        <f ca="1"/>
        <v>1.5339379162855063E-2</v>
      </c>
      <c r="G44">
        <f ca="1"/>
        <v>0</v>
      </c>
      <c r="H44">
        <f ca="1"/>
        <v>0.21460738491861517</v>
      </c>
      <c r="I44">
        <f ca="1"/>
        <v>9.6119268489739465E-2</v>
      </c>
      <c r="T44" t="str">
        <f t="shared" ca="1" si="13"/>
        <v>W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  <c r="AO44">
        <v>-1877.4802234576428</v>
      </c>
      <c r="AP44">
        <v>-602.98249763716217</v>
      </c>
      <c r="AQ44">
        <v>-2480.4627210948051</v>
      </c>
    </row>
    <row r="45" spans="2:43">
      <c r="B45">
        <f ca="1"/>
        <v>0.18725476309770875</v>
      </c>
      <c r="C45">
        <f ca="1"/>
        <v>8.416681320303751E-2</v>
      </c>
      <c r="D45">
        <f ca="1"/>
        <v>0.14597262911410583</v>
      </c>
      <c r="E45">
        <f ca="1"/>
        <v>0</v>
      </c>
      <c r="F45">
        <f ca="1"/>
        <v>0.22169589783084334</v>
      </c>
      <c r="G45">
        <f ca="1"/>
        <v>0.21566191127097306</v>
      </c>
      <c r="H45">
        <f ca="1"/>
        <v>0.14524798548333162</v>
      </c>
      <c r="I45">
        <f ca="1"/>
        <v>0</v>
      </c>
      <c r="T45" t="str">
        <f t="shared" ca="1" si="13"/>
        <v>G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  <c r="AO45">
        <v>-2062.6880472709258</v>
      </c>
      <c r="AP45">
        <v>-643.27128483249749</v>
      </c>
      <c r="AQ45">
        <v>-2705.9593321034235</v>
      </c>
    </row>
    <row r="46" spans="2:43">
      <c r="B46">
        <f ca="1"/>
        <v>0.19207522777756278</v>
      </c>
      <c r="C46">
        <f ca="1"/>
        <v>3.0071899081209708E-2</v>
      </c>
      <c r="D46">
        <f ca="1"/>
        <v>6.0452080727676286E-2</v>
      </c>
      <c r="E46">
        <f ca="1"/>
        <v>0.20472868663652391</v>
      </c>
      <c r="F46">
        <f ca="1"/>
        <v>0.13110743564169125</v>
      </c>
      <c r="G46">
        <f ca="1"/>
        <v>0.18134941347260042</v>
      </c>
      <c r="H46">
        <f ca="1"/>
        <v>6.544209580640982E-2</v>
      </c>
      <c r="I46">
        <f ca="1"/>
        <v>0.13477316085632568</v>
      </c>
      <c r="T46" t="str">
        <f t="shared" ca="1" si="13"/>
        <v>M</v>
      </c>
      <c r="U46">
        <f ca="1"/>
        <v>0</v>
      </c>
      <c r="V46">
        <f ca="1"/>
        <v>0</v>
      </c>
      <c r="W46">
        <f ca="1"/>
        <v>0</v>
      </c>
      <c r="X46">
        <f ca="1"/>
        <v>1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  <c r="AO46">
        <v>-2250.5181051896989</v>
      </c>
      <c r="AP46">
        <v>-680.93783792234308</v>
      </c>
      <c r="AQ46">
        <v>-2931.4559431120424</v>
      </c>
    </row>
    <row r="47" spans="2:43">
      <c r="B47">
        <f ca="1"/>
        <v>0.11820364470295361</v>
      </c>
      <c r="C47">
        <f ca="1"/>
        <v>0.1446161618365073</v>
      </c>
      <c r="D47">
        <f ca="1"/>
        <v>6.635392449420989E-2</v>
      </c>
      <c r="E47">
        <f ca="1"/>
        <v>3.0823023565142479E-2</v>
      </c>
      <c r="F47">
        <f ca="1"/>
        <v>0.10640591982902993</v>
      </c>
      <c r="G47">
        <f ca="1"/>
        <v>2.1602566233343529E-2</v>
      </c>
      <c r="H47">
        <f ca="1"/>
        <v>0.27730610426214264</v>
      </c>
      <c r="I47">
        <f ca="1"/>
        <v>0.23468865507667064</v>
      </c>
      <c r="T47" t="str">
        <f t="shared" ca="1" si="13"/>
        <v>@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  <c r="AO47">
        <v>-2441.0075236785051</v>
      </c>
      <c r="AP47">
        <v>-715.94503044215537</v>
      </c>
      <c r="AQ47">
        <v>-3156.9525541206608</v>
      </c>
    </row>
    <row r="48" spans="2:43">
      <c r="T48" t="str">
        <f t="shared" ca="1" si="13"/>
        <v>K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  <c r="AO48">
        <v>-2634.1939548507489</v>
      </c>
      <c r="AP48">
        <v>-748.2552102785304</v>
      </c>
      <c r="AQ48">
        <v>-3382.4491651292797</v>
      </c>
    </row>
    <row r="49" spans="20:43">
      <c r="T49" t="str">
        <f t="shared" ca="1" si="13"/>
        <v>N</v>
      </c>
      <c r="U49">
        <f ca="1"/>
        <v>0</v>
      </c>
      <c r="V49">
        <f ca="1"/>
        <v>0</v>
      </c>
      <c r="W49">
        <f ca="1"/>
        <v>0</v>
      </c>
      <c r="X49">
        <f ca="1"/>
        <v>1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  <c r="AO49">
        <v>-2830.1155839110061</v>
      </c>
      <c r="AP49">
        <v>-777.83019222689165</v>
      </c>
      <c r="AQ49">
        <v>-3607.9457761378981</v>
      </c>
    </row>
    <row r="50" spans="20:43">
      <c r="T50" t="str">
        <f t="shared" ca="1" si="13"/>
        <v>B</v>
      </c>
      <c r="U50">
        <f ca="1"/>
        <v>0</v>
      </c>
      <c r="V50">
        <f ca="1"/>
        <v>1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  <c r="AO50">
        <v>-3028.8111367027082</v>
      </c>
      <c r="AP50">
        <v>-804.63125044380809</v>
      </c>
      <c r="AQ50">
        <v>-3833.4423871465165</v>
      </c>
    </row>
    <row r="51" spans="20:43">
      <c r="T51" t="str">
        <f t="shared" ca="1" si="13"/>
        <v>O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  <c r="AO51">
        <v>-3230.3198873626861</v>
      </c>
      <c r="AP51">
        <v>-828.61911079244874</v>
      </c>
      <c r="AQ51">
        <v>-4058.9389981551349</v>
      </c>
    </row>
    <row r="52" spans="20:43">
      <c r="T52" t="str">
        <f t="shared" ca="1" si="13"/>
        <v>H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  <c r="AO52">
        <v>-3434.6816660840918</v>
      </c>
      <c r="AP52">
        <v>-849.75394307966189</v>
      </c>
      <c r="AQ52">
        <v>-4284.4356091637537</v>
      </c>
    </row>
    <row r="53" spans="20:43">
      <c r="T53" t="str">
        <f t="shared" ca="1" si="13"/>
        <v>J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  <c r="AO53">
        <v>-3641.9368669892278</v>
      </c>
      <c r="AP53">
        <v>-867.9953531831444</v>
      </c>
      <c r="AQ53">
        <v>-4509.9322201723726</v>
      </c>
    </row>
    <row r="54" spans="20:43">
      <c r="T54" t="str">
        <f t="shared" ca="1" si="13"/>
        <v>O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  <c r="AO54">
        <v>-3852.126456113846</v>
      </c>
      <c r="AP54">
        <v>-883.30237506714502</v>
      </c>
      <c r="AQ54">
        <v>-4735.4288311809905</v>
      </c>
    </row>
    <row r="55" spans="20:43">
      <c r="T55" t="str">
        <f t="shared" ca="1" si="13"/>
        <v>C</v>
      </c>
      <c r="U55">
        <f ca="1"/>
        <v>0</v>
      </c>
      <c r="V55">
        <f ca="1"/>
        <v>0</v>
      </c>
      <c r="W55">
        <f ca="1"/>
        <v>1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  <c r="AO55">
        <v>-4065.2919795044868</v>
      </c>
      <c r="AP55">
        <v>-895.63346268512294</v>
      </c>
      <c r="AQ55">
        <v>-4960.9254421896085</v>
      </c>
    </row>
    <row r="56" spans="20:43">
      <c r="T56" t="str">
        <f t="shared" ca="1" si="13"/>
        <v>D</v>
      </c>
      <c r="U56">
        <f ca="1"/>
        <v>0</v>
      </c>
      <c r="V56">
        <f ca="1"/>
        <v>0</v>
      </c>
      <c r="W56">
        <f ca="1"/>
        <v>1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  <c r="AO56">
        <v>-4281.4755714304665</v>
      </c>
      <c r="AP56">
        <v>-904.94648176776172</v>
      </c>
      <c r="AQ56">
        <v>-5186.4220531982273</v>
      </c>
    </row>
    <row r="57" spans="20:43">
      <c r="T57" t="str">
        <f t="shared" ca="1" si="13"/>
        <v>N</v>
      </c>
      <c r="U57">
        <f ca="1"/>
        <v>0</v>
      </c>
      <c r="V57">
        <f ca="1"/>
        <v>0</v>
      </c>
      <c r="W57">
        <f ca="1"/>
        <v>0</v>
      </c>
      <c r="X57">
        <f ca="1"/>
        <v>1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  <c r="AO57">
        <v>-4500.7199627121317</v>
      </c>
      <c r="AP57">
        <v>-911.19870149471524</v>
      </c>
      <c r="AQ57">
        <v>-5411.9186642068462</v>
      </c>
    </row>
    <row r="58" spans="20:43">
      <c r="T58" t="str">
        <f t="shared" ca="1" si="13"/>
        <v>V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  <c r="AO58">
        <v>-4723.0684891670262</v>
      </c>
      <c r="AP58">
        <v>-914.34678604843907</v>
      </c>
      <c r="AQ58">
        <v>-5637.4152752154641</v>
      </c>
    </row>
    <row r="59" spans="20:43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-4.5474735088646412E-13</v>
      </c>
      <c r="AM59">
        <v>0</v>
      </c>
      <c r="AN59">
        <v>-4.5474735088646412E-13</v>
      </c>
      <c r="AO59">
        <v>-4723.0684891670262</v>
      </c>
      <c r="AP59">
        <v>-914.34678604843907</v>
      </c>
      <c r="AQ59">
        <v>-5637.4152752154641</v>
      </c>
    </row>
    <row r="60" spans="20:43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  <c r="AO60">
        <v>-4723.0684891670262</v>
      </c>
      <c r="AP60">
        <v>-914.34678604843907</v>
      </c>
      <c r="AQ60">
        <v>-5637.4152752154641</v>
      </c>
    </row>
    <row r="61" spans="20:43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  <c r="AO61">
        <v>-4723.0684891670262</v>
      </c>
      <c r="AP61">
        <v>-914.34678604843907</v>
      </c>
      <c r="AQ61">
        <v>-5637.4152752154641</v>
      </c>
    </row>
    <row r="62" spans="20:43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  <c r="AO62">
        <v>-4723.0684891670262</v>
      </c>
      <c r="AP62">
        <v>-914.34678604843907</v>
      </c>
      <c r="AQ62">
        <v>-5637.4152752154641</v>
      </c>
    </row>
    <row r="63" spans="20:43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  <c r="AO63">
        <v>-4723.0684891670262</v>
      </c>
      <c r="AP63">
        <v>-914.34678604843907</v>
      </c>
      <c r="AQ63">
        <v>-5637.4152752154641</v>
      </c>
    </row>
    <row r="64" spans="20:43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-101.00366785562646</v>
      </c>
      <c r="AO64">
        <v>-69.545942730522725</v>
      </c>
      <c r="AP64">
        <v>-31.457725125103739</v>
      </c>
      <c r="AQ64">
        <v>-101.00366785562646</v>
      </c>
    </row>
    <row r="65" spans="27:43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  <c r="AO65">
        <v>-138.64649650281586</v>
      </c>
      <c r="AP65">
        <v>-63.360839208437071</v>
      </c>
      <c r="AQ65">
        <v>-202.00733571125292</v>
      </c>
    </row>
    <row r="66" spans="27:43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  <c r="AO66">
        <v>-208.72539894893504</v>
      </c>
      <c r="AP66">
        <v>-94.285604617944358</v>
      </c>
      <c r="AQ66">
        <v>-303.01100356687937</v>
      </c>
    </row>
    <row r="67" spans="27:43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  <c r="AO67">
        <v>-279.79650185552055</v>
      </c>
      <c r="AP67">
        <v>-124.21816956698534</v>
      </c>
      <c r="AQ67">
        <v>-404.01467142250578</v>
      </c>
    </row>
    <row r="68" spans="27:43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  <c r="AO68">
        <v>-351.87385312742509</v>
      </c>
      <c r="AP68">
        <v>-153.14448615070725</v>
      </c>
      <c r="AQ68">
        <v>-505.01833927813226</v>
      </c>
    </row>
    <row r="69" spans="27:43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  <c r="AO69">
        <v>-424.97169956442104</v>
      </c>
      <c r="AP69">
        <v>-181.05030756933778</v>
      </c>
      <c r="AQ69">
        <v>-606.02200713375873</v>
      </c>
    </row>
    <row r="70" spans="27:43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  <c r="AO70">
        <v>-499.10448967722078</v>
      </c>
      <c r="AP70">
        <v>-207.92118531216448</v>
      </c>
      <c r="AQ70">
        <v>-707.02567498938515</v>
      </c>
    </row>
    <row r="71" spans="27:43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  <c r="AO71">
        <v>-574.28687654336761</v>
      </c>
      <c r="AP71">
        <v>-233.74246630164416</v>
      </c>
      <c r="AQ71">
        <v>-808.02934284501157</v>
      </c>
    </row>
    <row r="72" spans="27:43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  <c r="AO72">
        <v>-650.5337207035609</v>
      </c>
      <c r="AP72">
        <v>-258.49928999707731</v>
      </c>
      <c r="AQ72">
        <v>-909.03301070063799</v>
      </c>
    </row>
    <row r="73" spans="27:43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  <c r="AO73">
        <v>-727.86009309898895</v>
      </c>
      <c r="AP73">
        <v>-282.17658545727573</v>
      </c>
      <c r="AQ73">
        <v>-1010.0366785562644</v>
      </c>
    </row>
    <row r="74" spans="27:43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  <c r="AO74">
        <v>-806.28127805024894</v>
      </c>
      <c r="AP74">
        <v>-304.75906836164222</v>
      </c>
      <c r="AQ74">
        <v>-1111.0403464118911</v>
      </c>
    </row>
    <row r="75" spans="27:43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  <c r="AO75">
        <v>-885.81277627844383</v>
      </c>
      <c r="AP75">
        <v>-326.23123798907375</v>
      </c>
      <c r="AQ75">
        <v>-1212.0440142675177</v>
      </c>
    </row>
    <row r="76" spans="27:43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  <c r="AO76">
        <v>-966.47030796905301</v>
      </c>
      <c r="AP76">
        <v>-346.5773741540911</v>
      </c>
      <c r="AQ76">
        <v>-1313.0476821231441</v>
      </c>
    </row>
    <row r="77" spans="27:43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  <c r="AO77">
        <v>-1048.2698158791816</v>
      </c>
      <c r="AP77">
        <v>-365.7815340995889</v>
      </c>
      <c r="AQ77">
        <v>-1414.0513499787705</v>
      </c>
    </row>
    <row r="78" spans="27:43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  <c r="AO78">
        <v>-1131.2274684888046</v>
      </c>
      <c r="AP78">
        <v>-383.82754934559244</v>
      </c>
      <c r="AQ78">
        <v>-1515.0550178343972</v>
      </c>
    </row>
    <row r="79" spans="27:43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  <c r="AO79">
        <v>-1215.3596631966254</v>
      </c>
      <c r="AP79">
        <v>-400.6990224933981</v>
      </c>
      <c r="AQ79">
        <v>-1616.0586856900236</v>
      </c>
    </row>
    <row r="80" spans="27:43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  <c r="AO80">
        <v>-1300.6830295611844</v>
      </c>
      <c r="AP80">
        <v>-416.37932398446554</v>
      </c>
      <c r="AQ80">
        <v>-1717.06235354565</v>
      </c>
    </row>
    <row r="81" spans="27:43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  <c r="AO81">
        <v>-1387.2144325878551</v>
      </c>
      <c r="AP81">
        <v>-430.85158881342142</v>
      </c>
      <c r="AQ81">
        <v>-1818.0660214012767</v>
      </c>
    </row>
    <row r="82" spans="27:43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  <c r="AO82">
        <v>-1474.9709760623782</v>
      </c>
      <c r="AP82">
        <v>-444.09871319452469</v>
      </c>
      <c r="AQ82">
        <v>-1919.0696892569031</v>
      </c>
    </row>
    <row r="83" spans="27:43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  <c r="AO83">
        <v>-1563.9700059315949</v>
      </c>
      <c r="AP83">
        <v>-456.10335118093451</v>
      </c>
      <c r="AQ83">
        <v>-2020.0733571125295</v>
      </c>
    </row>
    <row r="84" spans="27:43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  <c r="AO84">
        <v>-1654.2291137320431</v>
      </c>
      <c r="AP84">
        <v>-466.84791123611268</v>
      </c>
      <c r="AQ84">
        <v>-2121.0770249681559</v>
      </c>
    </row>
    <row r="85" spans="27:43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  <c r="AO85">
        <v>-1745.7661400670993</v>
      </c>
      <c r="AP85">
        <v>-476.31455275668282</v>
      </c>
      <c r="AQ85">
        <v>-2222.0806928237826</v>
      </c>
    </row>
    <row r="86" spans="27:43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  <c r="AO86">
        <v>-1838.5991781333494</v>
      </c>
      <c r="AP86">
        <v>-484.48518254605909</v>
      </c>
      <c r="AQ86">
        <v>-2323.0843606794087</v>
      </c>
    </row>
    <row r="87" spans="27:43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  <c r="AO87">
        <v>-1932.7465772968876</v>
      </c>
      <c r="AP87">
        <v>-491.34145123814739</v>
      </c>
      <c r="AQ87">
        <v>-2424.0880285350349</v>
      </c>
    </row>
    <row r="88" spans="27:43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  <c r="AO88">
        <v>-2028.2269467202495</v>
      </c>
      <c r="AP88">
        <v>-496.86474967041192</v>
      </c>
      <c r="AQ88">
        <v>-2525.0916963906616</v>
      </c>
    </row>
    <row r="89" spans="27:43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  <c r="AO89">
        <v>-2125.0591590406971</v>
      </c>
      <c r="AP89">
        <v>-501.0362052055907</v>
      </c>
      <c r="AQ89">
        <v>-2626.0953642462878</v>
      </c>
    </row>
    <row r="90" spans="27:43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  <c r="AO90">
        <v>-2223.2623541005819</v>
      </c>
      <c r="AP90">
        <v>-503.83667800133247</v>
      </c>
      <c r="AQ90">
        <v>-2727.0990321019144</v>
      </c>
    </row>
    <row r="91" spans="27:43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  <c r="AO91">
        <v>-2322.8559427305222</v>
      </c>
      <c r="AP91">
        <v>-505.24675722701807</v>
      </c>
      <c r="AQ91">
        <v>-2828.1026999575402</v>
      </c>
    </row>
    <row r="92" spans="27:43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  <c r="AO92">
        <v>-2322.8559427305222</v>
      </c>
      <c r="AP92">
        <v>-505.24675722701807</v>
      </c>
      <c r="AQ92">
        <v>-2828.1026999575402</v>
      </c>
    </row>
    <row r="93" spans="27:43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  <c r="AO93">
        <v>-2322.8559427305222</v>
      </c>
      <c r="AP93">
        <v>-505.24675722701807</v>
      </c>
      <c r="AQ93">
        <v>-2828.1026999575402</v>
      </c>
    </row>
    <row r="94" spans="27:43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  <c r="AO94">
        <v>-2322.8559427305222</v>
      </c>
      <c r="AP94">
        <v>-505.24675722701807</v>
      </c>
      <c r="AQ94">
        <v>-2828.1026999575402</v>
      </c>
    </row>
    <row r="95" spans="27:43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  <c r="AO95">
        <v>-2322.8559427305222</v>
      </c>
      <c r="AP95">
        <v>-505.24675722701807</v>
      </c>
      <c r="AQ95">
        <v>-2828.1026999575402</v>
      </c>
    </row>
    <row r="96" spans="27:43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  <c r="AO96">
        <v>-2322.8559427305222</v>
      </c>
      <c r="AP96">
        <v>-505.24675722701807</v>
      </c>
      <c r="AQ96">
        <v>-2828.1026999575402</v>
      </c>
    </row>
    <row r="97" spans="27:43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-323.40098633452345</v>
      </c>
      <c r="AO97">
        <v>-310.97562847796212</v>
      </c>
      <c r="AP97">
        <v>-12.425357856561318</v>
      </c>
      <c r="AQ97">
        <v>-323.40098633452345</v>
      </c>
    </row>
    <row r="98" spans="27:43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  <c r="AO98">
        <v>-621.78568906248552</v>
      </c>
      <c r="AP98">
        <v>-25.016283606561316</v>
      </c>
      <c r="AQ98">
        <v>-646.8019726690469</v>
      </c>
    </row>
    <row r="99" spans="27:43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  <c r="AO99">
        <v>-936.73729370429783</v>
      </c>
      <c r="AP99">
        <v>-33.465665299272537</v>
      </c>
      <c r="AQ99">
        <v>-970.20295900357041</v>
      </c>
    </row>
    <row r="100" spans="27:43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  <c r="AO100">
        <v>-1255.885628477962</v>
      </c>
      <c r="AP100">
        <v>-37.718316860131608</v>
      </c>
      <c r="AQ100">
        <v>-1293.6039453380936</v>
      </c>
    </row>
    <row r="101" spans="27:43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  <c r="AO101">
        <v>-1255.885628477962</v>
      </c>
      <c r="AP101">
        <v>-37.718316860131608</v>
      </c>
      <c r="AQ101">
        <v>-1293.6039453380936</v>
      </c>
    </row>
    <row r="102" spans="27:43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-1255.885628477962</v>
      </c>
      <c r="AP102">
        <v>-37.718316860131608</v>
      </c>
      <c r="AQ102">
        <v>-1293.6039453380936</v>
      </c>
    </row>
    <row r="103" spans="27:43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  <c r="AO103">
        <v>-1255.885628477962</v>
      </c>
      <c r="AP103">
        <v>-37.718316860131608</v>
      </c>
      <c r="AQ103">
        <v>-1293.6039453380936</v>
      </c>
    </row>
    <row r="104" spans="27:43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  <c r="AO104">
        <v>-1255.885628477962</v>
      </c>
      <c r="AP104">
        <v>-37.718316860131608</v>
      </c>
      <c r="AQ104">
        <v>-1293.6039453380936</v>
      </c>
    </row>
    <row r="105" spans="27:43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  <c r="AO105">
        <v>-1255.885628477962</v>
      </c>
      <c r="AP105">
        <v>-37.718316860131608</v>
      </c>
      <c r="AQ105">
        <v>-1293.6039453380936</v>
      </c>
    </row>
    <row r="106" spans="27:43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-106.33396981250078</v>
      </c>
      <c r="AO106">
        <v>-56.255534216813324</v>
      </c>
      <c r="AP106">
        <v>-50.078435595687459</v>
      </c>
      <c r="AQ106">
        <v>-106.33396981250078</v>
      </c>
    </row>
    <row r="107" spans="27:43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  <c r="AO107">
        <v>-111.84377327931412</v>
      </c>
      <c r="AP107">
        <v>-100.82416634568744</v>
      </c>
      <c r="AQ107">
        <v>-212.66793962500157</v>
      </c>
    </row>
    <row r="108" spans="27:43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  <c r="AO108">
        <v>-168.17272562732273</v>
      </c>
      <c r="AP108">
        <v>-150.82918381017961</v>
      </c>
      <c r="AQ108">
        <v>-319.00190943750232</v>
      </c>
    </row>
    <row r="109" spans="27:43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  <c r="AO109">
        <v>-225.25226126536856</v>
      </c>
      <c r="AP109">
        <v>-200.08361798463457</v>
      </c>
      <c r="AQ109">
        <v>-425.33587925000313</v>
      </c>
    </row>
    <row r="110" spans="27:43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  <c r="AO110">
        <v>-283.09238171579136</v>
      </c>
      <c r="AP110">
        <v>-248.57746734671258</v>
      </c>
      <c r="AQ110">
        <v>-531.66984906250389</v>
      </c>
    </row>
    <row r="111" spans="27:43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  <c r="AO111">
        <v>-341.70322177121602</v>
      </c>
      <c r="AP111">
        <v>-296.30059710378868</v>
      </c>
      <c r="AQ111">
        <v>-638.00381887500464</v>
      </c>
    </row>
    <row r="112" spans="27:43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  <c r="AO112">
        <v>-401.09505127037926</v>
      </c>
      <c r="AP112">
        <v>-343.24273741712625</v>
      </c>
      <c r="AQ112">
        <v>-744.33778868750539</v>
      </c>
    </row>
    <row r="113" spans="27:43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  <c r="AO113">
        <v>-461.27827689761881</v>
      </c>
      <c r="AP113">
        <v>-389.39348160238745</v>
      </c>
      <c r="AQ113">
        <v>-850.67175850000626</v>
      </c>
    </row>
    <row r="114" spans="27:43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  <c r="AO114">
        <v>-522.26344400634139</v>
      </c>
      <c r="AP114">
        <v>-434.74228430616574</v>
      </c>
      <c r="AQ114">
        <v>-957.00572831250702</v>
      </c>
    </row>
    <row r="115" spans="27:43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  <c r="AO115">
        <v>-584.0612384667877</v>
      </c>
      <c r="AP115">
        <v>-479.2784596582203</v>
      </c>
      <c r="AQ115">
        <v>-1063.3396981250078</v>
      </c>
    </row>
    <row r="116" spans="27:43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  <c r="AO116">
        <v>-646.68248853841942</v>
      </c>
      <c r="AP116">
        <v>-522.99117939908933</v>
      </c>
      <c r="AQ116">
        <v>-1169.6736679375085</v>
      </c>
    </row>
    <row r="117" spans="27:43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  <c r="AO117">
        <v>-710.1381667672556</v>
      </c>
      <c r="AP117">
        <v>-565.86947098275391</v>
      </c>
      <c r="AQ117">
        <v>-1276.0076377500093</v>
      </c>
    </row>
    <row r="118" spans="27:43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  <c r="AO118">
        <v>-774.43939190849107</v>
      </c>
      <c r="AP118">
        <v>-607.9022156540193</v>
      </c>
      <c r="AQ118">
        <v>-1382.34160756251</v>
      </c>
    </row>
    <row r="119" spans="27:43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  <c r="AO119">
        <v>-839.5974308747335</v>
      </c>
      <c r="AP119">
        <v>-649.07814650027763</v>
      </c>
      <c r="AQ119">
        <v>-1488.6755773750108</v>
      </c>
    </row>
    <row r="120" spans="27:43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  <c r="AO120">
        <v>-905.62370071020109</v>
      </c>
      <c r="AP120">
        <v>-689.38584647731079</v>
      </c>
      <c r="AQ120">
        <v>-1595.0095471875115</v>
      </c>
    </row>
    <row r="121" spans="27:43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  <c r="AO121">
        <v>-972.52977059122622</v>
      </c>
      <c r="AP121">
        <v>-728.81374640878641</v>
      </c>
      <c r="AQ121">
        <v>-1701.3435170000123</v>
      </c>
    </row>
    <row r="122" spans="27:43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  <c r="AO122">
        <v>-1040.327363853416</v>
      </c>
      <c r="AP122">
        <v>-767.35012295909735</v>
      </c>
      <c r="AQ122">
        <v>-1807.6774868125131</v>
      </c>
    </row>
    <row r="123" spans="27:43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  <c r="AO123">
        <v>-1109.0283600458247</v>
      </c>
      <c r="AP123">
        <v>-804.98309657918958</v>
      </c>
      <c r="AQ123">
        <v>-1914.011456625014</v>
      </c>
    </row>
    <row r="124" spans="27:43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  <c r="AO124">
        <v>-1178.6447970124971</v>
      </c>
      <c r="AP124">
        <v>-841.70062942501795</v>
      </c>
      <c r="AQ124">
        <v>-2020.3454264375148</v>
      </c>
    </row>
    <row r="125" spans="27:43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  <c r="AO125">
        <v>-1249.1888730017504</v>
      </c>
      <c r="AP125">
        <v>-877.4905232482655</v>
      </c>
      <c r="AQ125">
        <v>-2126.6793962500155</v>
      </c>
    </row>
    <row r="126" spans="27:43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  <c r="AO126">
        <v>-1320.6729488035605</v>
      </c>
      <c r="AP126">
        <v>-912.34041725895622</v>
      </c>
      <c r="AQ126">
        <v>-2233.0133660625161</v>
      </c>
    </row>
    <row r="127" spans="27:43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  <c r="AO127">
        <v>-1393.1095499154296</v>
      </c>
      <c r="AP127">
        <v>-946.23778595958777</v>
      </c>
      <c r="AQ127">
        <v>-2339.3473358750166</v>
      </c>
    </row>
    <row r="128" spans="27:43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  <c r="AO128">
        <v>-1466.5113687371145</v>
      </c>
      <c r="AP128">
        <v>-979.16993695040367</v>
      </c>
      <c r="AQ128">
        <v>-2445.6813056875171</v>
      </c>
    </row>
    <row r="129" spans="27:43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  <c r="AO129">
        <v>-1540.8912667945983</v>
      </c>
      <c r="AP129">
        <v>-1011.1240087054207</v>
      </c>
      <c r="AQ129">
        <v>-2552.0152755000181</v>
      </c>
    </row>
    <row r="130" spans="27:43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  <c r="AO130">
        <v>-1616.2622769936982</v>
      </c>
      <c r="AP130">
        <v>-1042.0869683188216</v>
      </c>
      <c r="AQ130">
        <v>-2658.3492453125186</v>
      </c>
    </row>
    <row r="131" spans="27:43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  <c r="AO131">
        <v>-1692.6376059037009</v>
      </c>
      <c r="AP131">
        <v>-1072.0456092213196</v>
      </c>
      <c r="AQ131">
        <v>-2764.6832151250192</v>
      </c>
    </row>
    <row r="132" spans="27:43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  <c r="AO132">
        <v>-1770.0306360714294</v>
      </c>
      <c r="AP132">
        <v>-1100.9865488660919</v>
      </c>
      <c r="AQ132">
        <v>-2871.0171849375201</v>
      </c>
    </row>
    <row r="133" spans="27:43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  <c r="AO133">
        <v>-1848.4549283661429</v>
      </c>
      <c r="AP133">
        <v>-1128.8962263838791</v>
      </c>
      <c r="AQ133">
        <v>-2977.3511547500211</v>
      </c>
    </row>
    <row r="134" spans="27:43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  <c r="AO134">
        <v>-1927.9242243556835</v>
      </c>
      <c r="AP134">
        <v>-1155.7609002068393</v>
      </c>
      <c r="AQ134">
        <v>-3083.6851245625217</v>
      </c>
    </row>
    <row r="135" spans="27:43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  <c r="AO135">
        <v>-2008.4524487142846</v>
      </c>
      <c r="AP135">
        <v>-1181.5666456607389</v>
      </c>
      <c r="AQ135">
        <v>-3190.0190943750222</v>
      </c>
    </row>
    <row r="136" spans="27:43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  <c r="AO136">
        <v>-2090.0537116624641</v>
      </c>
      <c r="AP136">
        <v>-1206.2993525250602</v>
      </c>
      <c r="AQ136">
        <v>-3296.3530641875232</v>
      </c>
    </row>
    <row r="137" spans="27:43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  <c r="AO137">
        <v>-2172.7423114394282</v>
      </c>
      <c r="AP137">
        <v>-1229.9447225605968</v>
      </c>
      <c r="AQ137">
        <v>-3402.6870340000241</v>
      </c>
    </row>
    <row r="138" spans="27:43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  <c r="AO138">
        <v>-2256.5327368084204</v>
      </c>
      <c r="AP138">
        <v>-1252.4882670041054</v>
      </c>
      <c r="AQ138">
        <v>-3509.0210038125251</v>
      </c>
    </row>
    <row r="139" spans="27:43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  <c r="AO139">
        <v>-2341.4396695954542</v>
      </c>
      <c r="AP139">
        <v>-1273.9153040295723</v>
      </c>
      <c r="AQ139">
        <v>-3615.3549736250257</v>
      </c>
    </row>
    <row r="140" spans="27:43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  <c r="AO140">
        <v>-2427.4779872618756</v>
      </c>
      <c r="AP140">
        <v>-1294.210956175652</v>
      </c>
      <c r="AQ140">
        <v>-3721.6889434375266</v>
      </c>
    </row>
    <row r="141" spans="27:43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  <c r="AO141">
        <v>-2514.662765511202</v>
      </c>
      <c r="AP141">
        <v>-1313.3601477388265</v>
      </c>
      <c r="AQ141">
        <v>-3828.0229132500276</v>
      </c>
    </row>
    <row r="142" spans="27:43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  <c r="AO142">
        <v>-2603.0092809307007</v>
      </c>
      <c r="AP142">
        <v>-1331.3476021318288</v>
      </c>
      <c r="AQ142">
        <v>-3934.3568830625286</v>
      </c>
    </row>
    <row r="143" spans="27:43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  <c r="AO143">
        <v>-2692.5330136681641</v>
      </c>
      <c r="AP143">
        <v>-1348.1578392068664</v>
      </c>
      <c r="AQ143">
        <v>-4040.6908528750296</v>
      </c>
    </row>
    <row r="144" spans="27:43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  <c r="AO144">
        <v>-2783.2496501443543</v>
      </c>
      <c r="AP144">
        <v>-1363.7751725431772</v>
      </c>
      <c r="AQ144">
        <v>-4147.0248226875301</v>
      </c>
    </row>
    <row r="145" spans="27:43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  <c r="AO145">
        <v>-2875.1750858015894</v>
      </c>
      <c r="AP145">
        <v>-1378.1837066984426</v>
      </c>
      <c r="AQ145">
        <v>-4253.3587925000311</v>
      </c>
    </row>
    <row r="146" spans="27:43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  <c r="AO146">
        <v>-2968.3254278889572</v>
      </c>
      <c r="AP146">
        <v>-1391.3673344235756</v>
      </c>
      <c r="AQ146">
        <v>-4359.6927623125321</v>
      </c>
    </row>
    <row r="147" spans="27:43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  <c r="AO147">
        <v>-3062.7169982846394</v>
      </c>
      <c r="AP147">
        <v>-1403.3097338403943</v>
      </c>
      <c r="AQ147">
        <v>-4466.0267321250321</v>
      </c>
    </row>
    <row r="148" spans="27:43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  <c r="AO148">
        <v>-3158.3663363558439</v>
      </c>
      <c r="AP148">
        <v>-1413.9943655816905</v>
      </c>
      <c r="AQ148">
        <v>-4572.3607019375331</v>
      </c>
    </row>
    <row r="149" spans="27:43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  <c r="AO149">
        <v>-3255.2902018568475</v>
      </c>
      <c r="AP149">
        <v>-1423.404469893188</v>
      </c>
      <c r="AQ149">
        <v>-4678.6946717500332</v>
      </c>
    </row>
    <row r="150" spans="27:43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  <c r="AO150">
        <v>-3353.5055778656515</v>
      </c>
      <c r="AP150">
        <v>-1431.5230636968845</v>
      </c>
      <c r="AQ150">
        <v>-4785.0286415625342</v>
      </c>
    </row>
    <row r="151" spans="27:43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  <c r="AO151">
        <v>-3453.0296737597732</v>
      </c>
      <c r="AP151">
        <v>-1438.3329376152637</v>
      </c>
      <c r="AQ151">
        <v>-4891.3626113750342</v>
      </c>
    </row>
    <row r="152" spans="27:43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  <c r="AO152">
        <v>-3553.8799282316841</v>
      </c>
      <c r="AP152">
        <v>-1443.8166529558539</v>
      </c>
      <c r="AQ152">
        <v>-4997.6965811875343</v>
      </c>
    </row>
    <row r="153" spans="27:43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  <c r="AO153">
        <v>-3656.074012344433</v>
      </c>
      <c r="AP153">
        <v>-1447.9565386556058</v>
      </c>
      <c r="AQ153">
        <v>-5104.0305510000353</v>
      </c>
    </row>
    <row r="154" spans="27:43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  <c r="AO154">
        <v>-3759.6298326279843</v>
      </c>
      <c r="AP154">
        <v>-1450.7346881845551</v>
      </c>
      <c r="AQ154">
        <v>-5210.3645208125354</v>
      </c>
    </row>
    <row r="155" spans="27:43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  <c r="AO155">
        <v>-3864.5655342168138</v>
      </c>
      <c r="AP155">
        <v>-1452.1329564082264</v>
      </c>
      <c r="AQ155">
        <v>-5316.6984906250364</v>
      </c>
    </row>
    <row r="156" spans="27:43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-6.6791017161449417E-13</v>
      </c>
      <c r="AM156">
        <v>0</v>
      </c>
      <c r="AN156">
        <v>-6.6791017161449417E-13</v>
      </c>
      <c r="AO156">
        <v>-3864.5655342168143</v>
      </c>
      <c r="AP156">
        <v>-1452.1329564082264</v>
      </c>
      <c r="AQ156">
        <v>-5316.6984906250373</v>
      </c>
    </row>
    <row r="157" spans="27:43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  <c r="AO157">
        <v>-3864.5655342168143</v>
      </c>
      <c r="AP157">
        <v>-1452.1329564082264</v>
      </c>
      <c r="AQ157">
        <v>-5316.6984906250373</v>
      </c>
    </row>
    <row r="158" spans="27:43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  <c r="AO158">
        <v>-3864.5655342168143</v>
      </c>
      <c r="AP158">
        <v>-1452.1329564082264</v>
      </c>
      <c r="AQ158">
        <v>-5316.6984906250373</v>
      </c>
    </row>
    <row r="159" spans="27:43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  <c r="AO159">
        <v>-3864.5655342168143</v>
      </c>
      <c r="AP159">
        <v>-1452.1329564082264</v>
      </c>
      <c r="AQ159">
        <v>-5316.6984906250373</v>
      </c>
    </row>
    <row r="160" spans="27:43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  <c r="AO160">
        <v>-3864.5655342168143</v>
      </c>
      <c r="AP160">
        <v>-1452.1329564082264</v>
      </c>
      <c r="AQ160">
        <v>-5316.6984906250373</v>
      </c>
    </row>
    <row r="161" spans="27:43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-113.16891600869207</v>
      </c>
      <c r="AO161">
        <v>-58.346171578228002</v>
      </c>
      <c r="AP161">
        <v>-54.822744430464063</v>
      </c>
      <c r="AQ161">
        <v>-113.16891600869207</v>
      </c>
    </row>
    <row r="162" spans="27:43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  <c r="AO162">
        <v>-115.96183008692006</v>
      </c>
      <c r="AP162">
        <v>-110.37600193046407</v>
      </c>
      <c r="AQ162">
        <v>-226.33783201738413</v>
      </c>
    </row>
    <row r="163" spans="27:43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  <c r="AO163">
        <v>-174.34521724524046</v>
      </c>
      <c r="AP163">
        <v>-165.16153078083573</v>
      </c>
      <c r="AQ163">
        <v>-339.5067480260762</v>
      </c>
    </row>
    <row r="164" spans="27:43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  <c r="AO164">
        <v>-233.50656303744546</v>
      </c>
      <c r="AP164">
        <v>-219.1691009973228</v>
      </c>
      <c r="AQ164">
        <v>-452.67566403476826</v>
      </c>
    </row>
    <row r="165" spans="27:43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  <c r="AO165">
        <v>-293.45623376233158</v>
      </c>
      <c r="AP165">
        <v>-272.38834628112875</v>
      </c>
      <c r="AQ165">
        <v>-565.84458004346038</v>
      </c>
    </row>
    <row r="166" spans="27:43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  <c r="AO166">
        <v>-354.20473384962685</v>
      </c>
      <c r="AP166">
        <v>-324.80876220252554</v>
      </c>
      <c r="AQ166">
        <v>-679.0134960521525</v>
      </c>
    </row>
    <row r="167" spans="27:43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  <c r="AO167">
        <v>-415.76270770058534</v>
      </c>
      <c r="AP167">
        <v>-376.41970436025917</v>
      </c>
      <c r="AQ167">
        <v>-792.18241206084451</v>
      </c>
    </row>
    <row r="168" spans="27:43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  <c r="AO168">
        <v>-478.14094155310784</v>
      </c>
      <c r="AP168">
        <v>-427.21038651642874</v>
      </c>
      <c r="AQ168">
        <v>-905.35132806953663</v>
      </c>
    </row>
    <row r="169" spans="27:43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  <c r="AO169">
        <v>-541.35036537171516</v>
      </c>
      <c r="AP169">
        <v>-477.16987870651349</v>
      </c>
      <c r="AQ169">
        <v>-1018.5202440782286</v>
      </c>
    </row>
    <row r="170" spans="27:43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  <c r="AO170">
        <v>-605.40205476270546</v>
      </c>
      <c r="AP170">
        <v>-526.2871053242153</v>
      </c>
      <c r="AQ170">
        <v>-1131.6891600869208</v>
      </c>
    </row>
    <row r="171" spans="27:43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  <c r="AO171">
        <v>-670.30723291483071</v>
      </c>
      <c r="AP171">
        <v>-574.55084318078218</v>
      </c>
      <c r="AQ171">
        <v>-1244.8580760956129</v>
      </c>
    </row>
    <row r="172" spans="27:43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  <c r="AO172">
        <v>-736.07727256583303</v>
      </c>
      <c r="AP172">
        <v>-621.94971953847198</v>
      </c>
      <c r="AQ172">
        <v>-1358.0269921043048</v>
      </c>
    </row>
    <row r="173" spans="27:43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  <c r="AO173">
        <v>-802.72369799518492</v>
      </c>
      <c r="AP173">
        <v>-668.4722101178121</v>
      </c>
      <c r="AQ173">
        <v>-1471.1959081129969</v>
      </c>
    </row>
    <row r="174" spans="27:43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  <c r="AO174">
        <v>-870.25818704338292</v>
      </c>
      <c r="AP174">
        <v>-714.10663707830611</v>
      </c>
      <c r="AQ174">
        <v>-1584.364824121689</v>
      </c>
    </row>
    <row r="175" spans="27:43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  <c r="AO175">
        <v>-938.69257315814821</v>
      </c>
      <c r="AP175">
        <v>-758.84116697223294</v>
      </c>
      <c r="AQ175">
        <v>-1697.5337401303809</v>
      </c>
    </row>
    <row r="176" spans="27:43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  <c r="AO176">
        <v>-1008.0388474678928</v>
      </c>
      <c r="AP176">
        <v>-802.6638086711805</v>
      </c>
      <c r="AQ176">
        <v>-1810.702656139073</v>
      </c>
    </row>
    <row r="177" spans="27:43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  <c r="AO177">
        <v>-1078.3091608828147</v>
      </c>
      <c r="AP177">
        <v>-845.5624112649507</v>
      </c>
      <c r="AQ177">
        <v>-1923.8715721477652</v>
      </c>
    </row>
    <row r="178" spans="27:43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  <c r="AO178">
        <v>-1149.5158262239904</v>
      </c>
      <c r="AP178">
        <v>-887.5246619324671</v>
      </c>
      <c r="AQ178">
        <v>-2037.0404881564573</v>
      </c>
    </row>
    <row r="179" spans="27:43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  <c r="AO179">
        <v>-1221.6713203808372</v>
      </c>
      <c r="AP179">
        <v>-928.53808378431233</v>
      </c>
      <c r="AQ179">
        <v>-2150.2094041651494</v>
      </c>
    </row>
    <row r="180" spans="27:43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  <c r="AO180">
        <v>-1294.788286497324</v>
      </c>
      <c r="AP180">
        <v>-968.59003367651758</v>
      </c>
      <c r="AQ180">
        <v>-2263.3783201738415</v>
      </c>
    </row>
    <row r="181" spans="27:43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  <c r="AO181">
        <v>-1368.8795361873131</v>
      </c>
      <c r="AP181">
        <v>-1007.6676999952206</v>
      </c>
      <c r="AQ181">
        <v>-2376.5472361825337</v>
      </c>
    </row>
    <row r="182" spans="27:43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  <c r="AO182">
        <v>-1443.9580517794211</v>
      </c>
      <c r="AP182">
        <v>-1045.7581004118044</v>
      </c>
      <c r="AQ182">
        <v>-2489.7161521912258</v>
      </c>
    </row>
    <row r="183" spans="27:43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  <c r="AO183">
        <v>-1520.0369885917942</v>
      </c>
      <c r="AP183">
        <v>-1082.8480796081235</v>
      </c>
      <c r="AQ183">
        <v>-2602.8850681999179</v>
      </c>
    </row>
    <row r="184" spans="27:43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  <c r="AO184">
        <v>-1597.129677237192</v>
      </c>
      <c r="AP184">
        <v>-1118.9243069714178</v>
      </c>
      <c r="AQ184">
        <v>-2716.0539842086096</v>
      </c>
    </row>
    <row r="185" spans="27:43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  <c r="AO185">
        <v>-1675.2496259587897</v>
      </c>
      <c r="AP185">
        <v>-1153.973274258512</v>
      </c>
      <c r="AQ185">
        <v>-2829.2229002173017</v>
      </c>
    </row>
    <row r="186" spans="27:43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  <c r="AO186">
        <v>-1754.4105229971028</v>
      </c>
      <c r="AP186">
        <v>-1187.981293228891</v>
      </c>
      <c r="AQ186">
        <v>-2942.3918162259938</v>
      </c>
    </row>
    <row r="187" spans="27:43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  <c r="AO187">
        <v>-1834.6262389884514</v>
      </c>
      <c r="AP187">
        <v>-1220.9344932462345</v>
      </c>
      <c r="AQ187">
        <v>-3055.5607322346859</v>
      </c>
    </row>
    <row r="188" spans="27:43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  <c r="AO188">
        <v>-1915.9108293953848</v>
      </c>
      <c r="AP188">
        <v>-1252.8188188479933</v>
      </c>
      <c r="AQ188">
        <v>-3168.7296482433781</v>
      </c>
    </row>
    <row r="189" spans="27:43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  <c r="AO189">
        <v>-1998.2785369694905</v>
      </c>
      <c r="AP189">
        <v>-1283.6200272825797</v>
      </c>
      <c r="AQ189">
        <v>-3281.8985642520702</v>
      </c>
    </row>
    <row r="190" spans="27:43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  <c r="AO190">
        <v>-2081.743794247021</v>
      </c>
      <c r="AP190">
        <v>-1313.3236860137411</v>
      </c>
      <c r="AQ190">
        <v>-3395.0674802607623</v>
      </c>
    </row>
    <row r="191" spans="27:43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  <c r="AO191">
        <v>-2166.3212260777746</v>
      </c>
      <c r="AP191">
        <v>-1341.9151701916794</v>
      </c>
      <c r="AQ191">
        <v>-3508.236396269454</v>
      </c>
    </row>
    <row r="192" spans="27:43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  <c r="AO192">
        <v>-2252.0256521876731</v>
      </c>
      <c r="AP192">
        <v>-1369.379660090473</v>
      </c>
      <c r="AQ192">
        <v>-3621.4053122781461</v>
      </c>
    </row>
    <row r="193" spans="27:43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  <c r="AO193">
        <v>-2338.8720897754861</v>
      </c>
      <c r="AP193">
        <v>-1395.7021385113521</v>
      </c>
      <c r="AQ193">
        <v>-3734.5742282868382</v>
      </c>
    </row>
    <row r="194" spans="27:43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  <c r="AO194">
        <v>-2426.8757561441566</v>
      </c>
      <c r="AP194">
        <v>-1420.8673881513737</v>
      </c>
      <c r="AQ194">
        <v>-3847.7431442955303</v>
      </c>
    </row>
    <row r="195" spans="27:43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  <c r="AO195">
        <v>-2516.0520713671899</v>
      </c>
      <c r="AP195">
        <v>-1444.8599889370328</v>
      </c>
      <c r="AQ195">
        <v>-3960.9120603042225</v>
      </c>
    </row>
    <row r="196" spans="27:43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  <c r="AO196">
        <v>-2606.4166609905697</v>
      </c>
      <c r="AP196">
        <v>-1467.6643153223449</v>
      </c>
      <c r="AQ196">
        <v>-4074.0809763129146</v>
      </c>
    </row>
    <row r="197" spans="27:43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  <c r="AO197">
        <v>-2697.9853587706812</v>
      </c>
      <c r="AP197">
        <v>-1489.2645335509255</v>
      </c>
      <c r="AQ197">
        <v>-4187.2498923216062</v>
      </c>
    </row>
    <row r="198" spans="27:43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  <c r="AO198">
        <v>-2790.7742094487126</v>
      </c>
      <c r="AP198">
        <v>-1509.644598881586</v>
      </c>
      <c r="AQ198">
        <v>-4300.4188083302988</v>
      </c>
    </row>
    <row r="199" spans="27:43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  <c r="AO199">
        <v>-2884.7994715620289</v>
      </c>
      <c r="AP199">
        <v>-1528.7882527769618</v>
      </c>
      <c r="AQ199">
        <v>-4413.5877243389905</v>
      </c>
    </row>
    <row r="200" spans="27:43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  <c r="AO200">
        <v>-2980.0776202930051</v>
      </c>
      <c r="AP200">
        <v>-1546.6790200546777</v>
      </c>
      <c r="AQ200">
        <v>-4526.7566403476822</v>
      </c>
    </row>
    <row r="201" spans="27:43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  <c r="AO201">
        <v>-3076.6253503558214</v>
      </c>
      <c r="AP201">
        <v>-1563.3002060005533</v>
      </c>
      <c r="AQ201">
        <v>-4639.9255563563738</v>
      </c>
    </row>
    <row r="202" spans="27:43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  <c r="AO202">
        <v>-3174.4595789217251</v>
      </c>
      <c r="AP202">
        <v>-1578.634893443342</v>
      </c>
      <c r="AQ202">
        <v>-4753.0944723650664</v>
      </c>
    </row>
    <row r="203" spans="27:43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  <c r="AO203">
        <v>-3273.5974485832694</v>
      </c>
      <c r="AP203">
        <v>-1592.6659397904898</v>
      </c>
      <c r="AQ203">
        <v>-4866.2633883737581</v>
      </c>
    </row>
    <row r="204" spans="27:43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  <c r="AO204">
        <v>-3374.0563303580539</v>
      </c>
      <c r="AP204">
        <v>-1605.3759740243977</v>
      </c>
      <c r="AQ204">
        <v>-4979.4323043824506</v>
      </c>
    </row>
    <row r="205" spans="27:43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  <c r="AO205">
        <v>-3475.8538267324871</v>
      </c>
      <c r="AP205">
        <v>-1616.7473936586566</v>
      </c>
      <c r="AQ205">
        <v>-5092.6012203911432</v>
      </c>
    </row>
    <row r="206" spans="27:43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  <c r="AO206">
        <v>-3579.0077747461096</v>
      </c>
      <c r="AP206">
        <v>-1626.7623616537262</v>
      </c>
      <c r="AQ206">
        <v>-5205.7701363998349</v>
      </c>
    </row>
    <row r="207" spans="27:43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  <c r="AO207">
        <v>-3683.5362491170135</v>
      </c>
      <c r="AP207">
        <v>-1635.4028032915141</v>
      </c>
      <c r="AQ207">
        <v>-5318.9390524085275</v>
      </c>
    </row>
    <row r="208" spans="27:43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  <c r="AO208">
        <v>-3789.4575654089099</v>
      </c>
      <c r="AP208">
        <v>-1642.6504030083099</v>
      </c>
      <c r="AQ208">
        <v>-5432.10796841722</v>
      </c>
    </row>
    <row r="209" spans="27:43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  <c r="AO209">
        <v>-3896.7902832403956</v>
      </c>
      <c r="AP209">
        <v>-1648.4866011855161</v>
      </c>
      <c r="AQ209">
        <v>-5545.2768844259117</v>
      </c>
    </row>
    <row r="210" spans="27:43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  <c r="AO210">
        <v>-4005.5532095369863</v>
      </c>
      <c r="AP210">
        <v>-1652.8925908976178</v>
      </c>
      <c r="AQ210">
        <v>-5658.4458004346034</v>
      </c>
    </row>
    <row r="211" spans="27:43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  <c r="AO211">
        <v>-4115.7654018264784</v>
      </c>
      <c r="AP211">
        <v>-1655.8493146168173</v>
      </c>
      <c r="AQ211">
        <v>-5771.614716443295</v>
      </c>
    </row>
    <row r="212" spans="27:43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  <c r="AO212">
        <v>-4227.4461715782281</v>
      </c>
      <c r="AP212">
        <v>-1657.3374608737595</v>
      </c>
      <c r="AQ212">
        <v>-5884.7836324519867</v>
      </c>
    </row>
    <row r="213" spans="27:43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-1.4210854715202004E-13</v>
      </c>
      <c r="AM213">
        <v>0</v>
      </c>
      <c r="AN213">
        <v>-1.4210854715202004E-13</v>
      </c>
      <c r="AO213">
        <v>-4227.4461715782281</v>
      </c>
      <c r="AP213">
        <v>-1657.3374608737595</v>
      </c>
      <c r="AQ213">
        <v>-5884.7836324519867</v>
      </c>
    </row>
    <row r="214" spans="27:43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  <c r="AO214">
        <v>-4227.4461715782281</v>
      </c>
      <c r="AP214">
        <v>-1657.3374608737595</v>
      </c>
      <c r="AQ214">
        <v>-5884.7836324519867</v>
      </c>
    </row>
    <row r="215" spans="27:43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  <c r="AO215">
        <v>-4227.4461715782281</v>
      </c>
      <c r="AP215">
        <v>-1657.3374608737595</v>
      </c>
      <c r="AQ215">
        <v>-5884.7836324519867</v>
      </c>
    </row>
    <row r="216" spans="27:43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  <c r="AO216">
        <v>-4227.4461715782281</v>
      </c>
      <c r="AP216">
        <v>-1657.3374608737595</v>
      </c>
      <c r="AQ216">
        <v>-5884.7836324519867</v>
      </c>
    </row>
    <row r="217" spans="27:43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  <c r="AO217">
        <v>-4227.4461715782281</v>
      </c>
      <c r="AP217">
        <v>-1657.3374608737595</v>
      </c>
      <c r="AQ217">
        <v>-5884.7836324519867</v>
      </c>
    </row>
    <row r="218" spans="27:43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-175.13267763452316</v>
      </c>
      <c r="AO218">
        <v>-69.769799714408776</v>
      </c>
      <c r="AP218">
        <v>-105.36287792011439</v>
      </c>
      <c r="AQ218">
        <v>-175.13267763452316</v>
      </c>
    </row>
    <row r="219" spans="27:43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  <c r="AO219">
        <v>-138.04783668226528</v>
      </c>
      <c r="AP219">
        <v>-212.21751858678104</v>
      </c>
      <c r="AQ219">
        <v>-350.26535526904632</v>
      </c>
    </row>
    <row r="220" spans="27:43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  <c r="AO220">
        <v>-207.29257685685837</v>
      </c>
      <c r="AP220">
        <v>-318.10545604671114</v>
      </c>
      <c r="AQ220">
        <v>-525.39803290356951</v>
      </c>
    </row>
    <row r="221" spans="27:43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  <c r="AO221">
        <v>-277.51770714442341</v>
      </c>
      <c r="AP221">
        <v>-423.01300339366929</v>
      </c>
      <c r="AQ221">
        <v>-700.53071053809265</v>
      </c>
    </row>
    <row r="222" spans="27:43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  <c r="AO222">
        <v>-348.73710823497652</v>
      </c>
      <c r="AP222">
        <v>-526.92627993763926</v>
      </c>
      <c r="AQ222">
        <v>-875.66338817261578</v>
      </c>
    </row>
    <row r="223" spans="27:43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  <c r="AO223">
        <v>-420.96485734597007</v>
      </c>
      <c r="AP223">
        <v>-629.8312084611689</v>
      </c>
      <c r="AQ223">
        <v>-1050.796065807139</v>
      </c>
    </row>
    <row r="224" spans="27:43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  <c r="AO224">
        <v>-494.21523100479345</v>
      </c>
      <c r="AP224">
        <v>-731.71351243686865</v>
      </c>
      <c r="AQ224">
        <v>-1225.9287434416622</v>
      </c>
    </row>
    <row r="225" spans="27:43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  <c r="AO225">
        <v>-568.50270787066961</v>
      </c>
      <c r="AP225">
        <v>-832.55871320551557</v>
      </c>
      <c r="AQ225">
        <v>-1401.0614210761853</v>
      </c>
    </row>
    <row r="226" spans="27:43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  <c r="AO226">
        <v>-643.84197159650512</v>
      </c>
      <c r="AP226">
        <v>-932.3521271142032</v>
      </c>
      <c r="AQ226">
        <v>-1576.1940987107084</v>
      </c>
    </row>
    <row r="227" spans="27:43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  <c r="AO227">
        <v>-720.2479137312589</v>
      </c>
      <c r="AP227">
        <v>-1031.0788626139724</v>
      </c>
      <c r="AQ227">
        <v>-1751.3267763452316</v>
      </c>
    </row>
    <row r="228" spans="27:43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  <c r="AO228">
        <v>-797.73563666340397</v>
      </c>
      <c r="AP228">
        <v>-1128.7238173163505</v>
      </c>
      <c r="AQ228">
        <v>-1926.4594539797547</v>
      </c>
    </row>
    <row r="229" spans="27:43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  <c r="AO229">
        <v>-876.32045660606332</v>
      </c>
      <c r="AP229">
        <v>-1225.2716750082143</v>
      </c>
      <c r="AQ229">
        <v>-2101.5921316142781</v>
      </c>
    </row>
    <row r="230" spans="27:43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  <c r="AO230">
        <v>-956.01790662441078</v>
      </c>
      <c r="AP230">
        <v>-1320.7069026243898</v>
      </c>
      <c r="AQ230">
        <v>-2276.7248092488012</v>
      </c>
    </row>
    <row r="231" spans="27:43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  <c r="AO231">
        <v>-1036.8437397059347</v>
      </c>
      <c r="AP231">
        <v>-1415.013747177389</v>
      </c>
      <c r="AQ231">
        <v>-2451.8574868833243</v>
      </c>
    </row>
    <row r="232" spans="27:43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  <c r="AO232">
        <v>-1118.8139318741712</v>
      </c>
      <c r="AP232">
        <v>-1508.1762326436756</v>
      </c>
      <c r="AQ232">
        <v>-2626.9901645178475</v>
      </c>
    </row>
    <row r="233" spans="27:43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  <c r="AO233">
        <v>-1201.9446853465231</v>
      </c>
      <c r="AP233">
        <v>-1600.1781568058468</v>
      </c>
      <c r="AQ233">
        <v>-2802.1228421523706</v>
      </c>
    </row>
    <row r="234" spans="27:43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  <c r="AO234">
        <v>-1286.2524317367877</v>
      </c>
      <c r="AP234">
        <v>-1691.0030880501054</v>
      </c>
      <c r="AQ234">
        <v>-2977.2555197868937</v>
      </c>
    </row>
    <row r="235" spans="27:43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  <c r="AO235">
        <v>-1371.7538353030277</v>
      </c>
      <c r="AP235">
        <v>-1780.6343621183885</v>
      </c>
      <c r="AQ235">
        <v>-3152.3881974214173</v>
      </c>
    </row>
    <row r="236" spans="27:43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  <c r="AO236">
        <v>-1458.4657962414265</v>
      </c>
      <c r="AP236">
        <v>-1869.0550788145129</v>
      </c>
      <c r="AQ236">
        <v>-3327.5208750559405</v>
      </c>
    </row>
    <row r="237" spans="27:43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  <c r="AO237">
        <v>-1546.405454026778</v>
      </c>
      <c r="AP237">
        <v>-1956.2480986636845</v>
      </c>
      <c r="AQ237">
        <v>-3502.653552690464</v>
      </c>
    </row>
    <row r="238" spans="27:43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  <c r="AO238">
        <v>-1635.5901908002738</v>
      </c>
      <c r="AP238">
        <v>-2042.1960395247118</v>
      </c>
      <c r="AQ238">
        <v>-3677.7862303249872</v>
      </c>
    </row>
    <row r="239" spans="27:43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  <c r="AO239">
        <v>-1726.0376348052544</v>
      </c>
      <c r="AP239">
        <v>-2126.8812731542544</v>
      </c>
      <c r="AQ239">
        <v>-3852.9189079595108</v>
      </c>
    </row>
    <row r="240" spans="27:43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  <c r="AO240">
        <v>-1817.7656638716055</v>
      </c>
      <c r="AP240">
        <v>-2210.2859217224263</v>
      </c>
      <c r="AQ240">
        <v>-4028.0515855940339</v>
      </c>
    </row>
    <row r="241" spans="27:43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  <c r="AO241">
        <v>-1910.7924089494877</v>
      </c>
      <c r="AP241">
        <v>-2292.3918542790675</v>
      </c>
      <c r="AQ241">
        <v>-4203.184263228557</v>
      </c>
    </row>
    <row r="242" spans="27:43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  <c r="AO242">
        <v>-2005.1362576930976</v>
      </c>
      <c r="AP242">
        <v>-2373.180683169981</v>
      </c>
      <c r="AQ242">
        <v>-4378.3169408630802</v>
      </c>
    </row>
    <row r="243" spans="27:43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  <c r="AO243">
        <v>-2100.815858095169</v>
      </c>
      <c r="AP243">
        <v>-2452.6337604024329</v>
      </c>
      <c r="AQ243">
        <v>-4553.4496184976033</v>
      </c>
    </row>
    <row r="244" spans="27:43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  <c r="AO244">
        <v>-2197.850122172933</v>
      </c>
      <c r="AP244">
        <v>-2530.7321739591921</v>
      </c>
      <c r="AQ244">
        <v>-4728.5822961321264</v>
      </c>
    </row>
    <row r="245" spans="27:43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  <c r="AO245">
        <v>-2296.258229706265</v>
      </c>
      <c r="AP245">
        <v>-2607.4567440603837</v>
      </c>
      <c r="AQ245">
        <v>-4903.7149737666496</v>
      </c>
    </row>
    <row r="246" spans="27:43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  <c r="AO246">
        <v>-2396.0596320287564</v>
      </c>
      <c r="AP246">
        <v>-2682.7880193724159</v>
      </c>
      <c r="AQ246">
        <v>-5078.8476514011727</v>
      </c>
    </row>
    <row r="247" spans="27:43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  <c r="AO247">
        <v>-2497.2740558724636</v>
      </c>
      <c r="AP247">
        <v>-2756.7062731632318</v>
      </c>
      <c r="AQ247">
        <v>-5253.9803290356958</v>
      </c>
    </row>
    <row r="248" spans="27:43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  <c r="AO248">
        <v>-2599.9215072670913</v>
      </c>
      <c r="AP248">
        <v>-2829.1914994031272</v>
      </c>
      <c r="AQ248">
        <v>-5429.113006670219</v>
      </c>
    </row>
    <row r="249" spans="27:43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  <c r="AO249">
        <v>-2704.0222754943811</v>
      </c>
      <c r="AP249">
        <v>-2900.2234088103605</v>
      </c>
      <c r="AQ249">
        <v>-5604.2456843047421</v>
      </c>
    </row>
    <row r="250" spans="27:43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  <c r="AO250">
        <v>-2809.596937098489</v>
      </c>
      <c r="AP250">
        <v>-2969.7814248407758</v>
      </c>
      <c r="AQ250">
        <v>-5779.3783619392652</v>
      </c>
    </row>
    <row r="251" spans="27:43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  <c r="AO251">
        <v>-2916.6663599531416</v>
      </c>
      <c r="AP251">
        <v>-3037.8446796206463</v>
      </c>
      <c r="AQ251">
        <v>-5954.5110395737884</v>
      </c>
    </row>
    <row r="252" spans="27:43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  <c r="AO252">
        <v>-3025.2517073863783</v>
      </c>
      <c r="AP252">
        <v>-3104.3920098219328</v>
      </c>
      <c r="AQ252">
        <v>-6129.6437172083115</v>
      </c>
    </row>
    <row r="253" spans="27:43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  <c r="AO253">
        <v>-3135.3744423636904</v>
      </c>
      <c r="AP253">
        <v>-3169.4019524791438</v>
      </c>
      <c r="AQ253">
        <v>-6304.7763948428346</v>
      </c>
    </row>
    <row r="254" spans="27:43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  <c r="AO254">
        <v>-3247.0563317303895</v>
      </c>
      <c r="AP254">
        <v>-3232.8527407469678</v>
      </c>
      <c r="AQ254">
        <v>-6479.9090724773578</v>
      </c>
    </row>
    <row r="255" spans="27:43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  <c r="AO255">
        <v>-3360.3194505140391</v>
      </c>
      <c r="AP255">
        <v>-3294.7222995978414</v>
      </c>
      <c r="AQ255">
        <v>-6655.0417501118809</v>
      </c>
    </row>
    <row r="256" spans="27:43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  <c r="AO256">
        <v>-3475.1861862878004</v>
      </c>
      <c r="AP256">
        <v>-3354.9882414586032</v>
      </c>
      <c r="AQ256">
        <v>-6830.174427746404</v>
      </c>
    </row>
    <row r="257" spans="27:43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  <c r="AO257">
        <v>-3591.6792435955585</v>
      </c>
      <c r="AP257">
        <v>-3413.6278617853682</v>
      </c>
      <c r="AQ257">
        <v>-7005.3071053809272</v>
      </c>
    </row>
    <row r="258" spans="27:43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  <c r="AO258">
        <v>-3709.8216484396989</v>
      </c>
      <c r="AP258">
        <v>-3470.6181345757509</v>
      </c>
      <c r="AQ258">
        <v>-7180.4397830154503</v>
      </c>
    </row>
    <row r="259" spans="27:43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  <c r="AO259">
        <v>-3829.6367528324245</v>
      </c>
      <c r="AP259">
        <v>-3525.9357078175485</v>
      </c>
      <c r="AQ259">
        <v>-7355.5724606499734</v>
      </c>
    </row>
    <row r="260" spans="27:43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  <c r="AO260">
        <v>-3951.1482394115101</v>
      </c>
      <c r="AP260">
        <v>-3579.556898872986</v>
      </c>
      <c r="AQ260">
        <v>-7530.7051382844966</v>
      </c>
    </row>
    <row r="261" spans="27:43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  <c r="AO261">
        <v>-4074.3801261214112</v>
      </c>
      <c r="AP261">
        <v>-3631.4576897976081</v>
      </c>
      <c r="AQ261">
        <v>-7705.8378159190197</v>
      </c>
    </row>
    <row r="262" spans="27:43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  <c r="AO262">
        <v>-4199.3567709606468</v>
      </c>
      <c r="AP262">
        <v>-3681.6137225928956</v>
      </c>
      <c r="AQ262">
        <v>-7880.9704935535428</v>
      </c>
    </row>
    <row r="263" spans="27:43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  <c r="AO263">
        <v>-4326.102876796398</v>
      </c>
      <c r="AP263">
        <v>-3730.0002943916675</v>
      </c>
      <c r="AQ263">
        <v>-8056.103171188066</v>
      </c>
    </row>
    <row r="264" spans="27:43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  <c r="AO264">
        <v>-4454.643496247274</v>
      </c>
      <c r="AP264">
        <v>-3776.5923525753151</v>
      </c>
      <c r="AQ264">
        <v>-8231.2358488225891</v>
      </c>
    </row>
    <row r="265" spans="27:43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  <c r="AO265">
        <v>-4585.0040366352086</v>
      </c>
      <c r="AP265">
        <v>-3821.364489821904</v>
      </c>
      <c r="AQ265">
        <v>-8406.3685264571122</v>
      </c>
    </row>
    <row r="266" spans="27:43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  <c r="AO266">
        <v>-4717.2102650074685</v>
      </c>
      <c r="AP266">
        <v>-3864.2909390841669</v>
      </c>
      <c r="AQ266">
        <v>-8581.5012040916354</v>
      </c>
    </row>
    <row r="267" spans="27:43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  <c r="AO267">
        <v>-4851.2883132297657</v>
      </c>
      <c r="AP267">
        <v>-3905.3455684963928</v>
      </c>
      <c r="AQ267">
        <v>-8756.6338817261585</v>
      </c>
    </row>
    <row r="268" spans="27:43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  <c r="AO268">
        <v>-4987.2646831514767</v>
      </c>
      <c r="AP268">
        <v>-3944.5018762092045</v>
      </c>
      <c r="AQ268">
        <v>-8931.7665593606816</v>
      </c>
    </row>
    <row r="269" spans="27:43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  <c r="AO269">
        <v>-5125.1662518439962</v>
      </c>
      <c r="AP269">
        <v>-3981.7329851512081</v>
      </c>
      <c r="AQ269">
        <v>-9106.8992369952048</v>
      </c>
    </row>
    <row r="270" spans="27:43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  <c r="AO270">
        <v>-5265.0202769132538</v>
      </c>
      <c r="AP270">
        <v>-4017.0116377164736</v>
      </c>
      <c r="AQ270">
        <v>-9282.0319146297279</v>
      </c>
    </row>
    <row r="271" spans="27:43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  <c r="AO271">
        <v>-5406.8544018874509</v>
      </c>
      <c r="AP271">
        <v>-4050.3101903768002</v>
      </c>
      <c r="AQ271">
        <v>-9457.164592264251</v>
      </c>
    </row>
    <row r="272" spans="27:43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  <c r="AO272">
        <v>-5550.6966616810741</v>
      </c>
      <c r="AP272">
        <v>-4081.6006082177</v>
      </c>
      <c r="AQ272">
        <v>-9632.2972698987742</v>
      </c>
    </row>
    <row r="273" spans="27:43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  <c r="AO273">
        <v>-5696.5754881362755</v>
      </c>
      <c r="AP273">
        <v>-4110.8544593970219</v>
      </c>
      <c r="AQ273">
        <v>-9807.4299475332973</v>
      </c>
    </row>
    <row r="274" spans="27:43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  <c r="AO274">
        <v>-5844.5197156427048</v>
      </c>
      <c r="AP274">
        <v>-4138.0429095251156</v>
      </c>
      <c r="AQ274">
        <v>-9982.5626251678204</v>
      </c>
    </row>
    <row r="275" spans="27:43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  <c r="AO275">
        <v>-5994.5585868369126</v>
      </c>
      <c r="AP275">
        <v>-4163.136715965431</v>
      </c>
      <c r="AQ275">
        <v>-10157.695302802344</v>
      </c>
    </row>
    <row r="276" spans="27:43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  <c r="AO276">
        <v>-6146.7217583824449</v>
      </c>
      <c r="AP276">
        <v>-4186.1062220544218</v>
      </c>
      <c r="AQ276">
        <v>-10332.827980436867</v>
      </c>
    </row>
    <row r="277" spans="27:43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  <c r="AO277">
        <v>-6301.0393068317762</v>
      </c>
      <c r="AP277">
        <v>-4206.9213512396136</v>
      </c>
      <c r="AQ277">
        <v>-10507.96065807139</v>
      </c>
    </row>
    <row r="278" spans="27:43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  <c r="AO278">
        <v>-6457.5417345712358</v>
      </c>
      <c r="AP278">
        <v>-4225.5516011346772</v>
      </c>
      <c r="AQ278">
        <v>-10683.093335705913</v>
      </c>
    </row>
    <row r="279" spans="27:43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  <c r="AO279">
        <v>-6616.2599758501065</v>
      </c>
      <c r="AP279">
        <v>-4241.9660374903297</v>
      </c>
      <c r="AQ279">
        <v>-10858.226013340436</v>
      </c>
    </row>
    <row r="280" spans="27:43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  <c r="AO280">
        <v>-6777.2254028950838</v>
      </c>
      <c r="AP280">
        <v>-4256.1332880798755</v>
      </c>
      <c r="AQ280">
        <v>-11033.358690974959</v>
      </c>
    </row>
    <row r="281" spans="27:43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  <c r="AO281">
        <v>-6940.4698321113065</v>
      </c>
      <c r="AP281">
        <v>-4268.0215364981759</v>
      </c>
      <c r="AQ281">
        <v>-11208.491368609482</v>
      </c>
    </row>
    <row r="282" spans="27:43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  <c r="AO282">
        <v>-7106.025530371182</v>
      </c>
      <c r="AP282">
        <v>-4277.5985158728236</v>
      </c>
      <c r="AQ282">
        <v>-11383.624046244006</v>
      </c>
    </row>
    <row r="283" spans="27:43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  <c r="AO283">
        <v>-7273.9252213922537</v>
      </c>
      <c r="AP283">
        <v>-4284.831502486275</v>
      </c>
      <c r="AQ283">
        <v>-11558.756723878529</v>
      </c>
    </row>
    <row r="284" spans="27:43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  <c r="AO284">
        <v>-7444.2020922053653</v>
      </c>
      <c r="AP284">
        <v>-4289.6873093076865</v>
      </c>
      <c r="AQ284">
        <v>-11733.889401513052</v>
      </c>
    </row>
    <row r="285" spans="27:43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  <c r="AO285">
        <v>-7616.8897997144059</v>
      </c>
      <c r="AP285">
        <v>-4292.1322794331691</v>
      </c>
      <c r="AQ285">
        <v>-11909.022079147575</v>
      </c>
    </row>
    <row r="286" spans="27:43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-5.6843418860808015E-14</v>
      </c>
      <c r="AM286">
        <v>0</v>
      </c>
      <c r="AN286">
        <v>-5.6843418860808015E-14</v>
      </c>
      <c r="AO286">
        <v>-7616.8897997144059</v>
      </c>
      <c r="AP286">
        <v>-4292.1322794331691</v>
      </c>
      <c r="AQ286">
        <v>-11909.022079147575</v>
      </c>
    </row>
    <row r="287" spans="27:43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  <c r="AO287">
        <v>-7616.8897997144059</v>
      </c>
      <c r="AP287">
        <v>-4292.1322794331691</v>
      </c>
      <c r="AQ287">
        <v>-11909.022079147575</v>
      </c>
    </row>
    <row r="288" spans="27:43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  <c r="AO288">
        <v>-7616.8897997144059</v>
      </c>
      <c r="AP288">
        <v>-4292.1322794331691</v>
      </c>
      <c r="AQ288">
        <v>-11909.022079147575</v>
      </c>
    </row>
    <row r="289" spans="27:43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  <c r="AO289">
        <v>-7616.8897997144059</v>
      </c>
      <c r="AP289">
        <v>-4292.1322794331691</v>
      </c>
      <c r="AQ289">
        <v>-11909.022079147575</v>
      </c>
    </row>
    <row r="290" spans="27:43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  <c r="AO290">
        <v>-7616.8897997144059</v>
      </c>
      <c r="AP290">
        <v>-4292.1322794331691</v>
      </c>
      <c r="AQ290">
        <v>-11909.022079147575</v>
      </c>
    </row>
    <row r="291" spans="27:43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-100.03067973337936</v>
      </c>
      <c r="AO291">
        <v>-31.631518189142199</v>
      </c>
      <c r="AP291">
        <v>-68.39916154423716</v>
      </c>
      <c r="AQ291">
        <v>-100.03067973337936</v>
      </c>
    </row>
    <row r="292" spans="27:43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  <c r="AO292">
        <v>-62.579614755854891</v>
      </c>
      <c r="AP292">
        <v>-137.48174471090383</v>
      </c>
      <c r="AQ292">
        <v>-200.06135946675874</v>
      </c>
    </row>
    <row r="293" spans="27:43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  <c r="AO293">
        <v>-93.836934387429991</v>
      </c>
      <c r="AP293">
        <v>-206.25510481270808</v>
      </c>
      <c r="AQ293">
        <v>-300.09203920013812</v>
      </c>
    </row>
    <row r="294" spans="27:43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  <c r="AO294">
        <v>-125.40656673765724</v>
      </c>
      <c r="AP294">
        <v>-274.71615219586022</v>
      </c>
      <c r="AQ294">
        <v>-400.12271893351749</v>
      </c>
    </row>
    <row r="295" spans="27:43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  <c r="AO295">
        <v>-157.29163233111717</v>
      </c>
      <c r="AP295">
        <v>-342.86176633577963</v>
      </c>
      <c r="AQ295">
        <v>-500.15339866689686</v>
      </c>
    </row>
    <row r="296" spans="27:43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  <c r="AO296">
        <v>-189.49528287163176</v>
      </c>
      <c r="AP296">
        <v>-410.68879552864439</v>
      </c>
      <c r="AQ296">
        <v>-600.18407840027623</v>
      </c>
    </row>
    <row r="297" spans="27:43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  <c r="AO297">
        <v>-222.02070155379698</v>
      </c>
      <c r="AP297">
        <v>-478.19405657985851</v>
      </c>
      <c r="AQ297">
        <v>-700.21475813365555</v>
      </c>
    </row>
    <row r="298" spans="27:43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  <c r="AO298">
        <v>-254.87110337762817</v>
      </c>
      <c r="AP298">
        <v>-545.37433448940669</v>
      </c>
      <c r="AQ298">
        <v>-800.24543786703498</v>
      </c>
    </row>
    <row r="299" spans="27:43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  <c r="AO299">
        <v>-288.04973546634915</v>
      </c>
      <c r="AP299">
        <v>-612.22638213406503</v>
      </c>
      <c r="AQ299">
        <v>-900.2761176004143</v>
      </c>
    </row>
    <row r="300" spans="27:43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  <c r="AO300">
        <v>-321.55987738735661</v>
      </c>
      <c r="AP300">
        <v>-678.74691994643695</v>
      </c>
      <c r="AQ300">
        <v>-1000.3067973337936</v>
      </c>
    </row>
    <row r="301" spans="27:43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  <c r="AO301">
        <v>-355.40484147639148</v>
      </c>
      <c r="AP301">
        <v>-744.9326355907815</v>
      </c>
      <c r="AQ301">
        <v>-1100.337477067173</v>
      </c>
    </row>
    <row r="302" spans="27:43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  <c r="AO302">
        <v>-389.58797316494929</v>
      </c>
      <c r="AP302">
        <v>-810.78018363560307</v>
      </c>
      <c r="AQ302">
        <v>-1200.3681568005522</v>
      </c>
    </row>
    <row r="303" spans="27:43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  <c r="AO303">
        <v>-424.11265131096195</v>
      </c>
      <c r="AP303">
        <v>-876.28618522296983</v>
      </c>
      <c r="AQ303">
        <v>-1300.3988365339314</v>
      </c>
    </row>
    <row r="304" spans="27:43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  <c r="AO304">
        <v>-458.98228853278351</v>
      </c>
      <c r="AP304">
        <v>-941.44722773452759</v>
      </c>
      <c r="AQ304">
        <v>-1400.4295162673106</v>
      </c>
    </row>
    <row r="305" spans="27:43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  <c r="AO305">
        <v>-494.2003315465131</v>
      </c>
      <c r="AP305">
        <v>-1006.2598644541773</v>
      </c>
      <c r="AQ305">
        <v>-1500.4601960006901</v>
      </c>
    </row>
    <row r="306" spans="27:43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  <c r="AO306">
        <v>-529.77026150668826</v>
      </c>
      <c r="AP306">
        <v>-1070.7206142273815</v>
      </c>
      <c r="AQ306">
        <v>-1600.4908757340695</v>
      </c>
    </row>
    <row r="307" spans="27:43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  <c r="AO307">
        <v>-565.69559435038207</v>
      </c>
      <c r="AP307">
        <v>-1134.825961117067</v>
      </c>
      <c r="AQ307">
        <v>-1700.5215554674489</v>
      </c>
    </row>
    <row r="308" spans="27:43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  <c r="AO308">
        <v>-601.97988114473912</v>
      </c>
      <c r="AP308">
        <v>-1198.5723540560894</v>
      </c>
      <c r="AQ308">
        <v>-1800.5522352008284</v>
      </c>
    </row>
    <row r="309" spans="27:43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  <c r="AO309">
        <v>-638.62670843798321</v>
      </c>
      <c r="AP309">
        <v>-1261.9562064962247</v>
      </c>
      <c r="AQ309">
        <v>-1900.5829149342078</v>
      </c>
    </row>
    <row r="310" spans="27:43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  <c r="AO310">
        <v>-675.6396986139323</v>
      </c>
      <c r="AP310">
        <v>-1324.9738960536549</v>
      </c>
      <c r="AQ310">
        <v>-2000.613594667587</v>
      </c>
    </row>
    <row r="311" spans="27:43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  <c r="AO311">
        <v>-713.02251025005603</v>
      </c>
      <c r="AP311">
        <v>-1387.6217641509106</v>
      </c>
      <c r="AQ311">
        <v>-2100.6442744009664</v>
      </c>
    </row>
    <row r="312" spans="27:43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  <c r="AO312">
        <v>-750.77883847911073</v>
      </c>
      <c r="AP312">
        <v>-1449.8961156552352</v>
      </c>
      <c r="AQ312">
        <v>-2200.6749541343461</v>
      </c>
    </row>
    <row r="313" spans="27:43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  <c r="AO313">
        <v>-788.91241535438735</v>
      </c>
      <c r="AP313">
        <v>-1511.7932185133379</v>
      </c>
      <c r="AQ313">
        <v>-2300.7056338677253</v>
      </c>
    </row>
    <row r="314" spans="27:43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  <c r="AO314">
        <v>-827.42701021860944</v>
      </c>
      <c r="AP314">
        <v>-1573.3093033824953</v>
      </c>
      <c r="AQ314">
        <v>-2400.7363136011045</v>
      </c>
    </row>
    <row r="315" spans="27:43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  <c r="AO315">
        <v>-866.32643007651654</v>
      </c>
      <c r="AP315">
        <v>-1634.4405632579676</v>
      </c>
      <c r="AQ315">
        <v>-2500.7669933344837</v>
      </c>
    </row>
    <row r="316" spans="27:43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  <c r="AO316">
        <v>-905.61451997117058</v>
      </c>
      <c r="AP316">
        <v>-1695.1831530966929</v>
      </c>
      <c r="AQ316">
        <v>-2600.7976730678633</v>
      </c>
    </row>
    <row r="317" spans="27:43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  <c r="AO317">
        <v>-945.29516336402207</v>
      </c>
      <c r="AP317">
        <v>-1755.5331894372207</v>
      </c>
      <c r="AQ317">
        <v>-2700.8283528012425</v>
      </c>
    </row>
    <row r="318" spans="27:43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  <c r="AO318">
        <v>-985.37228251877377</v>
      </c>
      <c r="AP318">
        <v>-1815.4867500158484</v>
      </c>
      <c r="AQ318">
        <v>-2800.8590325346222</v>
      </c>
    </row>
    <row r="319" spans="27:43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  <c r="AO319">
        <v>-1025.84983888908</v>
      </c>
      <c r="AP319">
        <v>-1875.0398733789216</v>
      </c>
      <c r="AQ319">
        <v>-2900.8897122680019</v>
      </c>
    </row>
    <row r="320" spans="27:43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  <c r="AO320">
        <v>-1066.7318335101197</v>
      </c>
      <c r="AP320">
        <v>-1934.1885584912613</v>
      </c>
      <c r="AQ320">
        <v>-3000.9203920013815</v>
      </c>
    </row>
    <row r="321" spans="27:43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  <c r="AO321">
        <v>-1108.0223073940813</v>
      </c>
      <c r="AP321">
        <v>-1992.9287643406792</v>
      </c>
      <c r="AQ321">
        <v>-3100.9510717347612</v>
      </c>
    </row>
    <row r="322" spans="27:43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  <c r="AO322">
        <v>-1149.7253419296001</v>
      </c>
      <c r="AP322">
        <v>-2051.2564095385396</v>
      </c>
      <c r="AQ322">
        <v>-3200.9817514681404</v>
      </c>
    </row>
    <row r="323" spans="27:43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  <c r="AO323">
        <v>-1191.8450592851862</v>
      </c>
      <c r="AP323">
        <v>-2109.1673719163327</v>
      </c>
      <c r="AQ323">
        <v>-3301.0124312015196</v>
      </c>
    </row>
    <row r="324" spans="27:43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  <c r="AO324">
        <v>-1234.3856228166835</v>
      </c>
      <c r="AP324">
        <v>-2166.6574881182146</v>
      </c>
      <c r="AQ324">
        <v>-3401.0431109348988</v>
      </c>
    </row>
    <row r="325" spans="27:43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  <c r="AO325">
        <v>-1277.3512374787997</v>
      </c>
      <c r="AP325">
        <v>-2223.7225531894778</v>
      </c>
      <c r="AQ325">
        <v>-3501.0737906682784</v>
      </c>
    </row>
    <row r="326" spans="27:43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  <c r="AO326">
        <v>-1320.7461502407482</v>
      </c>
      <c r="AP326">
        <v>-2280.3583201609085</v>
      </c>
      <c r="AQ326">
        <v>-3601.1044704016576</v>
      </c>
    </row>
    <row r="327" spans="27:43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  <c r="AO327">
        <v>-1364.5746505060433</v>
      </c>
      <c r="AP327">
        <v>-2336.5604996289931</v>
      </c>
      <c r="AQ327">
        <v>-3701.1351501350373</v>
      </c>
    </row>
    <row r="328" spans="27:43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  <c r="AO328">
        <v>-1408.841070536489</v>
      </c>
      <c r="AP328">
        <v>-2392.3247593319265</v>
      </c>
      <c r="AQ328">
        <v>-3801.1658298684165</v>
      </c>
    </row>
    <row r="329" spans="27:43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  <c r="AO329">
        <v>-1453.5497858804056</v>
      </c>
      <c r="AP329">
        <v>-2447.6467237213892</v>
      </c>
      <c r="AQ329">
        <v>-3901.1965096017957</v>
      </c>
    </row>
    <row r="330" spans="27:43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  <c r="AO330">
        <v>-1498.7052158051335</v>
      </c>
      <c r="AP330">
        <v>-2502.5219735300407</v>
      </c>
      <c r="AQ330">
        <v>-4001.2271893351749</v>
      </c>
    </row>
    <row r="331" spans="27:43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  <c r="AO331">
        <v>-1544.3118237338595</v>
      </c>
      <c r="AP331">
        <v>-2556.9460453346942</v>
      </c>
      <c r="AQ331">
        <v>-4101.2578690685541</v>
      </c>
    </row>
    <row r="332" spans="27:43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  <c r="AO332">
        <v>-1590.3741176868066</v>
      </c>
      <c r="AP332">
        <v>-2610.9144311151267</v>
      </c>
      <c r="AQ332">
        <v>-4201.2885488019328</v>
      </c>
    </row>
    <row r="333" spans="27:43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  <c r="AO333">
        <v>-1636.8966507268335</v>
      </c>
      <c r="AP333">
        <v>-2664.4225778084792</v>
      </c>
      <c r="AQ333">
        <v>-4301.3192285353125</v>
      </c>
    </row>
    <row r="334" spans="27:43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  <c r="AO334">
        <v>-1683.8840214094853</v>
      </c>
      <c r="AP334">
        <v>-2717.4658868592069</v>
      </c>
      <c r="AQ334">
        <v>-4401.3499082686922</v>
      </c>
    </row>
    <row r="335" spans="27:43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  <c r="AO335">
        <v>-1731.3408742375414</v>
      </c>
      <c r="AP335">
        <v>-2770.0397137645305</v>
      </c>
      <c r="AQ335">
        <v>-4501.3805880020718</v>
      </c>
    </row>
    <row r="336" spans="27:43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  <c r="AO336">
        <v>-1779.2719001201044</v>
      </c>
      <c r="AP336">
        <v>-2822.1393676153471</v>
      </c>
      <c r="AQ336">
        <v>-4601.4112677354506</v>
      </c>
    </row>
    <row r="337" spans="27:43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  <c r="AO337">
        <v>-1827.6818368362774</v>
      </c>
      <c r="AP337">
        <v>-2873.7601106325533</v>
      </c>
      <c r="AQ337">
        <v>-4701.4419474688293</v>
      </c>
    </row>
    <row r="338" spans="27:43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  <c r="AO338">
        <v>-1876.5754695034727</v>
      </c>
      <c r="AP338">
        <v>-2924.8971576987374</v>
      </c>
      <c r="AQ338">
        <v>-4801.472627202209</v>
      </c>
    </row>
    <row r="339" spans="27:43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  <c r="AO339">
        <v>-1925.9576310504012</v>
      </c>
      <c r="AP339">
        <v>-2975.5456758851883</v>
      </c>
      <c r="AQ339">
        <v>-4901.5033069355886</v>
      </c>
    </row>
    <row r="340" spans="27:43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  <c r="AO340">
        <v>-1975.833202694786</v>
      </c>
      <c r="AP340">
        <v>-3025.7007839741827</v>
      </c>
      <c r="AQ340">
        <v>-5001.5339866689683</v>
      </c>
    </row>
    <row r="341" spans="27:43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  <c r="AO341">
        <v>-2026.2071144258509</v>
      </c>
      <c r="AP341">
        <v>-3075.3575519764972</v>
      </c>
      <c r="AQ341">
        <v>-5101.5646664023479</v>
      </c>
    </row>
    <row r="342" spans="27:43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  <c r="AO342">
        <v>-2077.0843454916289</v>
      </c>
      <c r="AP342">
        <v>-3124.5110006440987</v>
      </c>
      <c r="AQ342">
        <v>-5201.5953461357276</v>
      </c>
    </row>
    <row r="343" spans="27:43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  <c r="AO343">
        <v>-2128.4699248911388</v>
      </c>
      <c r="AP343">
        <v>-3173.156100977968</v>
      </c>
      <c r="AQ343">
        <v>-5301.6260258691063</v>
      </c>
    </row>
    <row r="344" spans="27:43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  <c r="AO344">
        <v>-2180.3689318714823</v>
      </c>
      <c r="AP344">
        <v>-3221.2877737310037</v>
      </c>
      <c r="AQ344">
        <v>-5401.6567056024851</v>
      </c>
    </row>
    <row r="345" spans="27:43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  <c r="AO345">
        <v>-2232.7864964299042</v>
      </c>
      <c r="AP345">
        <v>-3268.900888905961</v>
      </c>
      <c r="AQ345">
        <v>-5501.6873853358638</v>
      </c>
    </row>
    <row r="346" spans="27:43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  <c r="AO346">
        <v>-2285.7277998208724</v>
      </c>
      <c r="AP346">
        <v>-3315.990265248372</v>
      </c>
      <c r="AQ346">
        <v>-5601.7180650692435</v>
      </c>
    </row>
    <row r="347" spans="27:43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  <c r="AO347">
        <v>-2339.1980750682224</v>
      </c>
      <c r="AP347">
        <v>-3362.5506697344017</v>
      </c>
      <c r="AQ347">
        <v>-5701.7487448026222</v>
      </c>
    </row>
    <row r="348" spans="27:43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  <c r="AO348">
        <v>-2393.2026074824184</v>
      </c>
      <c r="AP348">
        <v>-3408.5768170535848</v>
      </c>
      <c r="AQ348">
        <v>-5801.7794245360019</v>
      </c>
    </row>
    <row r="349" spans="27:43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  <c r="AO349">
        <v>-2447.7467351829864</v>
      </c>
      <c r="AP349">
        <v>-3454.0633690863961</v>
      </c>
      <c r="AQ349">
        <v>-5901.8101042693816</v>
      </c>
    </row>
    <row r="350" spans="27:43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  <c r="AO350">
        <v>-2502.8358496261626</v>
      </c>
      <c r="AP350">
        <v>-3499.0049343765991</v>
      </c>
      <c r="AQ350">
        <v>-6001.8407840027612</v>
      </c>
    </row>
    <row r="351" spans="27:43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  <c r="AO351">
        <v>-2558.4753961378169</v>
      </c>
      <c r="AP351">
        <v>-3543.396067598324</v>
      </c>
      <c r="AQ351">
        <v>-6101.87146373614</v>
      </c>
    </row>
    <row r="352" spans="27:43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  <c r="AO352">
        <v>-2614.6708744517</v>
      </c>
      <c r="AP352">
        <v>-3587.2312690178201</v>
      </c>
      <c r="AQ352">
        <v>-6201.9021434695196</v>
      </c>
    </row>
    <row r="353" spans="27:43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  <c r="AO353">
        <v>-2671.4278392530696</v>
      </c>
      <c r="AP353">
        <v>-3630.5049839498301</v>
      </c>
      <c r="AQ353">
        <v>-6301.9328232028993</v>
      </c>
    </row>
    <row r="354" spans="27:43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  <c r="AO354">
        <v>-2728.751900727746</v>
      </c>
      <c r="AP354">
        <v>-3673.2116022085329</v>
      </c>
      <c r="AQ354">
        <v>-6401.9635029362789</v>
      </c>
    </row>
    <row r="355" spans="27:43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  <c r="AO355">
        <v>-2786.6487251166568</v>
      </c>
      <c r="AP355">
        <v>-3715.3454575530013</v>
      </c>
      <c r="AQ355">
        <v>-6501.9941826696586</v>
      </c>
    </row>
    <row r="356" spans="27:43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  <c r="AO356">
        <v>-2845.1240352759205</v>
      </c>
      <c r="AP356">
        <v>-3756.9008271271173</v>
      </c>
      <c r="AQ356">
        <v>-6602.0248624030373</v>
      </c>
    </row>
    <row r="357" spans="27:43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  <c r="AO357">
        <v>-2904.1836112425253</v>
      </c>
      <c r="AP357">
        <v>-3797.8719308938917</v>
      </c>
      <c r="AQ357">
        <v>-6702.055542136417</v>
      </c>
    </row>
    <row r="358" spans="27:43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  <c r="AO358">
        <v>-2963.8332908056632</v>
      </c>
      <c r="AP358">
        <v>-3838.252931064133</v>
      </c>
      <c r="AQ358">
        <v>-6802.0862218697957</v>
      </c>
    </row>
    <row r="359" spans="27:43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  <c r="AO359">
        <v>-3024.0789700837695</v>
      </c>
      <c r="AP359">
        <v>-3878.0379315194064</v>
      </c>
      <c r="AQ359">
        <v>-6902.1169016031745</v>
      </c>
    </row>
    <row r="360" spans="27:43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  <c r="AO360">
        <v>-3084.9266041073292</v>
      </c>
      <c r="AP360">
        <v>-3917.2209772292258</v>
      </c>
      <c r="AQ360">
        <v>-7002.1475813365541</v>
      </c>
    </row>
    <row r="361" spans="27:43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  <c r="AO361">
        <v>-3146.3822074075078</v>
      </c>
      <c r="AP361">
        <v>-3955.7960536624264</v>
      </c>
      <c r="AQ361">
        <v>-7102.1782610699338</v>
      </c>
    </row>
    <row r="362" spans="27:43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  <c r="AO362">
        <v>-3208.4518546106606</v>
      </c>
      <c r="AP362">
        <v>-3993.7570861926529</v>
      </c>
      <c r="AQ362">
        <v>-7202.2089408033135</v>
      </c>
    </row>
    <row r="363" spans="27:43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  <c r="AO363">
        <v>-3271.141681038785</v>
      </c>
      <c r="AP363">
        <v>-4031.0979394979076</v>
      </c>
      <c r="AQ363">
        <v>-7302.2396205366931</v>
      </c>
    </row>
    <row r="364" spans="27:43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  <c r="AO364">
        <v>-3334.4578833159703</v>
      </c>
      <c r="AP364">
        <v>-4067.8124169541015</v>
      </c>
      <c r="AQ364">
        <v>-7402.2703002700728</v>
      </c>
    </row>
    <row r="365" spans="27:43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  <c r="AO365">
        <v>-3398.4067199809087</v>
      </c>
      <c r="AP365">
        <v>-4103.8942600225428</v>
      </c>
      <c r="AQ365">
        <v>-7502.3009800034524</v>
      </c>
    </row>
    <row r="366" spans="27:43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  <c r="AO366">
        <v>-3462.9945121055243</v>
      </c>
      <c r="AP366">
        <v>-4139.3371476313068</v>
      </c>
      <c r="AQ366">
        <v>-7602.3316597368321</v>
      </c>
    </row>
    <row r="367" spans="27:43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  <c r="AO367">
        <v>-3528.2276439197849</v>
      </c>
      <c r="AP367">
        <v>-4174.1346955504259</v>
      </c>
      <c r="AQ367">
        <v>-7702.3623394702117</v>
      </c>
    </row>
    <row r="368" spans="27:43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  <c r="AO368">
        <v>-3594.1125634427563</v>
      </c>
      <c r="AP368">
        <v>-4208.2804557608342</v>
      </c>
      <c r="AQ368">
        <v>-7802.3930192035914</v>
      </c>
    </row>
    <row r="369" spans="27:43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  <c r="AO369">
        <v>-3660.6557831199611</v>
      </c>
      <c r="AP369">
        <v>-4241.7679158170085</v>
      </c>
      <c r="AQ369">
        <v>-7902.423698936971</v>
      </c>
    </row>
    <row r="370" spans="27:43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  <c r="AO370">
        <v>-3727.8638804671077</v>
      </c>
      <c r="AP370">
        <v>-4274.5904982032416</v>
      </c>
      <c r="AQ370">
        <v>-8002.4543786703507</v>
      </c>
    </row>
    <row r="371" spans="27:43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  <c r="AO371">
        <v>-3795.7434987202478</v>
      </c>
      <c r="AP371">
        <v>-4306.7415596834808</v>
      </c>
      <c r="AQ371">
        <v>-8102.4850584037304</v>
      </c>
    </row>
    <row r="372" spans="27:43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  <c r="AO372">
        <v>-3864.3013474924337</v>
      </c>
      <c r="AP372">
        <v>-4338.2143906446745</v>
      </c>
      <c r="AQ372">
        <v>-8202.51573813711</v>
      </c>
    </row>
    <row r="373" spans="27:43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  <c r="AO373">
        <v>-3933.5442034369353</v>
      </c>
      <c r="AP373">
        <v>-4369.0022144335526</v>
      </c>
      <c r="AQ373">
        <v>-8302.5464178704897</v>
      </c>
    </row>
    <row r="374" spans="27:43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  <c r="AO374">
        <v>-4003.4789109170824</v>
      </c>
      <c r="AP374">
        <v>-4399.0981866867851</v>
      </c>
      <c r="AQ374">
        <v>-8402.5770976038675</v>
      </c>
    </row>
    <row r="375" spans="27:43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  <c r="AO375">
        <v>-4074.112382682802</v>
      </c>
      <c r="AP375">
        <v>-4428.4953946544447</v>
      </c>
      <c r="AQ375">
        <v>-8502.6077773372472</v>
      </c>
    </row>
    <row r="376" spans="27:43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  <c r="AO376">
        <v>-4145.4516005539135</v>
      </c>
      <c r="AP376">
        <v>-4457.1868565167124</v>
      </c>
      <c r="AQ376">
        <v>-8602.638457070625</v>
      </c>
    </row>
    <row r="377" spans="27:43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  <c r="AO377">
        <v>-4217.5036161102544</v>
      </c>
      <c r="AP377">
        <v>-4485.1655206937512</v>
      </c>
      <c r="AQ377">
        <v>-8702.6691368040047</v>
      </c>
    </row>
    <row r="378" spans="27:43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  <c r="AO378">
        <v>-4290.2755513886959</v>
      </c>
      <c r="AP378">
        <v>-4512.4242651486893</v>
      </c>
      <c r="AQ378">
        <v>-8802.6998165373843</v>
      </c>
    </row>
    <row r="379" spans="27:43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  <c r="AO379">
        <v>-4363.7745995871273</v>
      </c>
      <c r="AP379">
        <v>-4538.9558966836366</v>
      </c>
      <c r="AQ379">
        <v>-8902.730496270764</v>
      </c>
    </row>
    <row r="380" spans="27:43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  <c r="AO380">
        <v>-4438.0080257754753</v>
      </c>
      <c r="AP380">
        <v>-4564.7531502286683</v>
      </c>
      <c r="AQ380">
        <v>-9002.7611760041436</v>
      </c>
    </row>
    <row r="381" spans="27:43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  <c r="AO381">
        <v>-4512.983167613821</v>
      </c>
      <c r="AP381">
        <v>-4589.8086881237014</v>
      </c>
      <c r="AQ381">
        <v>-9102.7918557375233</v>
      </c>
    </row>
    <row r="382" spans="27:43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  <c r="AO382">
        <v>-4588.7074360777024</v>
      </c>
      <c r="AP382">
        <v>-4614.1150993931997</v>
      </c>
      <c r="AQ382">
        <v>-9202.8225354709029</v>
      </c>
    </row>
    <row r="383" spans="27:43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  <c r="AO383">
        <v>-4665.1883161906517</v>
      </c>
      <c r="AP383">
        <v>-4637.66489901363</v>
      </c>
      <c r="AQ383">
        <v>-9302.8532152042826</v>
      </c>
    </row>
    <row r="384" spans="27:43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  <c r="AO384">
        <v>-4742.4333677640625</v>
      </c>
      <c r="AP384">
        <v>-4660.4505271735979</v>
      </c>
      <c r="AQ384">
        <v>-9402.8838949376623</v>
      </c>
    </row>
    <row r="385" spans="27:43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  <c r="AO385">
        <v>-4820.450226144445</v>
      </c>
      <c r="AP385">
        <v>-4682.4643485265951</v>
      </c>
      <c r="AQ385">
        <v>-9502.9145746710419</v>
      </c>
    </row>
    <row r="386" spans="27:43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  <c r="AO386">
        <v>-4899.2466029681445</v>
      </c>
      <c r="AP386">
        <v>-4703.6986514362752</v>
      </c>
      <c r="AQ386">
        <v>-9602.9452544044198</v>
      </c>
    </row>
    <row r="387" spans="27:43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  <c r="AO387">
        <v>-4978.8302869236077</v>
      </c>
      <c r="AP387">
        <v>-4724.1456472141917</v>
      </c>
      <c r="AQ387">
        <v>-9702.9759341377994</v>
      </c>
    </row>
    <row r="388" spans="27:43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  <c r="AO388">
        <v>-5059.2091445212591</v>
      </c>
      <c r="AP388">
        <v>-4743.79746934992</v>
      </c>
      <c r="AQ388">
        <v>-9803.0066138711773</v>
      </c>
    </row>
    <row r="389" spans="27:43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  <c r="AO389">
        <v>-5140.3911208710733</v>
      </c>
      <c r="AP389">
        <v>-4762.6461727334845</v>
      </c>
      <c r="AQ389">
        <v>-9903.0372936045569</v>
      </c>
    </row>
    <row r="390" spans="27:43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  <c r="AO390">
        <v>-5222.3842404679162</v>
      </c>
      <c r="AP390">
        <v>-4780.6837328700212</v>
      </c>
      <c r="AQ390">
        <v>-10003.067973337937</v>
      </c>
    </row>
    <row r="391" spans="27:43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  <c r="AO391">
        <v>-5305.1966079847307</v>
      </c>
      <c r="AP391">
        <v>-4797.9020450865855</v>
      </c>
      <c r="AQ391">
        <v>-10103.098653071316</v>
      </c>
    </row>
    <row r="392" spans="27:43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  <c r="AO392">
        <v>-5388.8364090736513</v>
      </c>
      <c r="AP392">
        <v>-4814.2929237310445</v>
      </c>
      <c r="AQ392">
        <v>-10203.129332804696</v>
      </c>
    </row>
    <row r="393" spans="27:43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  <c r="AO393">
        <v>-5473.3119111751184</v>
      </c>
      <c r="AP393">
        <v>-4829.8481013629571</v>
      </c>
      <c r="AQ393">
        <v>-10303.160012538076</v>
      </c>
    </row>
    <row r="394" spans="27:43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  <c r="AO394">
        <v>-5558.6314643350825</v>
      </c>
      <c r="AP394">
        <v>-4844.5592279363718</v>
      </c>
      <c r="AQ394">
        <v>-10403.190692271455</v>
      </c>
    </row>
    <row r="395" spans="27:43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  <c r="AO395">
        <v>-5644.8035020303696</v>
      </c>
      <c r="AP395">
        <v>-4858.4178699744634</v>
      </c>
      <c r="AQ395">
        <v>-10503.221372004835</v>
      </c>
    </row>
    <row r="396" spans="27:43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  <c r="AO396">
        <v>-5731.8365420022956</v>
      </c>
      <c r="AP396">
        <v>-4871.4155097359162</v>
      </c>
      <c r="AQ396">
        <v>-10603.252051738215</v>
      </c>
    </row>
    <row r="397" spans="27:43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  <c r="AO397">
        <v>-5819.7391870986085</v>
      </c>
      <c r="AP397">
        <v>-4883.543544372983</v>
      </c>
      <c r="AQ397">
        <v>-10703.282731471594</v>
      </c>
    </row>
    <row r="398" spans="27:43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  <c r="AO398">
        <v>-5908.5201261238417</v>
      </c>
      <c r="AP398">
        <v>-4894.7932850811294</v>
      </c>
      <c r="AQ398">
        <v>-10803.313411204974</v>
      </c>
    </row>
    <row r="399" spans="27:43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  <c r="AO399">
        <v>-5998.1881346981691</v>
      </c>
      <c r="AP399">
        <v>-4905.1559562401817</v>
      </c>
      <c r="AQ399">
        <v>-10903.344090938353</v>
      </c>
    </row>
    <row r="400" spans="27:43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  <c r="AO400">
        <v>-6088.7520761248343</v>
      </c>
      <c r="AP400">
        <v>-4914.6226945468952</v>
      </c>
      <c r="AQ400">
        <v>-11003.374770671733</v>
      </c>
    </row>
    <row r="401" spans="27:43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  <c r="AO401">
        <v>-6180.2209022662546</v>
      </c>
      <c r="AP401">
        <v>-4923.1845481388546</v>
      </c>
      <c r="AQ401">
        <v>-11103.405450405111</v>
      </c>
    </row>
    <row r="402" spans="27:43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  <c r="AO402">
        <v>-6272.6036544288709</v>
      </c>
      <c r="AP402">
        <v>-4930.832475709617</v>
      </c>
      <c r="AQ402">
        <v>-11203.436130138491</v>
      </c>
    </row>
    <row r="403" spans="27:43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  <c r="AO403">
        <v>-6365.9094642568452</v>
      </c>
      <c r="AP403">
        <v>-4937.5573456150214</v>
      </c>
      <c r="AQ403">
        <v>-11303.46680987187</v>
      </c>
    </row>
    <row r="404" spans="27:43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  <c r="AO404">
        <v>-6460.1475546346846</v>
      </c>
      <c r="AP404">
        <v>-4943.3499349705617</v>
      </c>
      <c r="AQ404">
        <v>-11403.49748960525</v>
      </c>
    </row>
    <row r="405" spans="27:43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  <c r="AO405">
        <v>-6555.3272405988828</v>
      </c>
      <c r="AP405">
        <v>-4948.2009287397432</v>
      </c>
      <c r="AQ405">
        <v>-11503.52816933863</v>
      </c>
    </row>
    <row r="406" spans="27:43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  <c r="AO406">
        <v>-6651.4579302586726</v>
      </c>
      <c r="AP406">
        <v>-4952.1009188133321</v>
      </c>
      <c r="AQ406">
        <v>-11603.558849072009</v>
      </c>
    </row>
    <row r="407" spans="27:43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  <c r="AO407">
        <v>-6748.54912572598</v>
      </c>
      <c r="AP407">
        <v>-4955.0404030794043</v>
      </c>
      <c r="AQ407">
        <v>-11703.589528805387</v>
      </c>
    </row>
    <row r="408" spans="27:43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  <c r="AO408">
        <v>-6846.6104240546647</v>
      </c>
      <c r="AP408">
        <v>-4957.0097844840984</v>
      </c>
      <c r="AQ408">
        <v>-11803.620208538767</v>
      </c>
    </row>
    <row r="409" spans="27:43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-219.31789796071837</v>
      </c>
      <c r="AO409">
        <v>-49.564794440229434</v>
      </c>
      <c r="AP409">
        <v>-169.75310352048893</v>
      </c>
      <c r="AQ409">
        <v>-219.31789796071837</v>
      </c>
    </row>
    <row r="410" spans="27:43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  <c r="AO410">
        <v>-96.929124751893625</v>
      </c>
      <c r="AP410">
        <v>-341.70667116954314</v>
      </c>
      <c r="AQ410">
        <v>-438.63579592143674</v>
      </c>
    </row>
    <row r="411" spans="27:43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  <c r="AO411">
        <v>-144.90742622321767</v>
      </c>
      <c r="AP411">
        <v>-513.0462676589375</v>
      </c>
      <c r="AQ411">
        <v>-657.95369388215511</v>
      </c>
    </row>
    <row r="412" spans="27:43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  <c r="AO412">
        <v>-193.50765759831162</v>
      </c>
      <c r="AP412">
        <v>-683.76393424456194</v>
      </c>
      <c r="AQ412">
        <v>-877.27159184287348</v>
      </c>
    </row>
    <row r="413" spans="27:43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  <c r="AO413">
        <v>-242.73788078835909</v>
      </c>
      <c r="AP413">
        <v>-853.85160901523284</v>
      </c>
      <c r="AQ413">
        <v>-1096.5894898035917</v>
      </c>
    </row>
    <row r="414" spans="27:43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  <c r="AO414">
        <v>-292.60626220894449</v>
      </c>
      <c r="AP414">
        <v>-1023.3011255553658</v>
      </c>
      <c r="AQ414">
        <v>-1315.90738776431</v>
      </c>
    </row>
    <row r="415" spans="27:43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  <c r="AO415">
        <v>-343.12107413471574</v>
      </c>
      <c r="AP415">
        <v>-1192.1042115903131</v>
      </c>
      <c r="AQ415">
        <v>-1535.2252857250285</v>
      </c>
    </row>
    <row r="416" spans="27:43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  <c r="AO416">
        <v>-394.29069607160682</v>
      </c>
      <c r="AP416">
        <v>-1360.2524876141404</v>
      </c>
      <c r="AQ416">
        <v>-1754.543183685747</v>
      </c>
    </row>
    <row r="417" spans="27:43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  <c r="AO417">
        <v>-446.12361614684852</v>
      </c>
      <c r="AP417">
        <v>-1527.737465499617</v>
      </c>
      <c r="AQ417">
        <v>-1973.8610816464652</v>
      </c>
    </row>
    <row r="418" spans="27:43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  <c r="AO418">
        <v>-498.62843251699712</v>
      </c>
      <c r="AP418">
        <v>-1694.5505470901867</v>
      </c>
      <c r="AQ418">
        <v>-2193.1789796071835</v>
      </c>
    </row>
    <row r="419" spans="27:43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  <c r="AO419">
        <v>-551.8138547942151</v>
      </c>
      <c r="AP419">
        <v>-1860.6830227736871</v>
      </c>
      <c r="AQ419">
        <v>-2412.4968775679017</v>
      </c>
    </row>
    <row r="420" spans="27:43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  <c r="AO420">
        <v>-605.68870549104076</v>
      </c>
      <c r="AP420">
        <v>-2026.1260700375799</v>
      </c>
      <c r="AQ420">
        <v>-2631.81477552862</v>
      </c>
    </row>
    <row r="421" spans="27:43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  <c r="AO421">
        <v>-660.26192148388509</v>
      </c>
      <c r="AP421">
        <v>-2190.8707520054541</v>
      </c>
      <c r="AQ421">
        <v>-2851.1326734893382</v>
      </c>
    </row>
    <row r="422" spans="27:43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  <c r="AO422">
        <v>-715.54255549550044</v>
      </c>
      <c r="AP422">
        <v>-2354.908015954557</v>
      </c>
      <c r="AQ422">
        <v>-3070.4505714500565</v>
      </c>
    </row>
    <row r="423" spans="27:43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  <c r="AO423">
        <v>-771.53977759666566</v>
      </c>
      <c r="AP423">
        <v>-2518.2286918141103</v>
      </c>
      <c r="AQ423">
        <v>-3289.7684694107752</v>
      </c>
    </row>
    <row r="424" spans="27:43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  <c r="AO424">
        <v>-828.26287672733702</v>
      </c>
      <c r="AP424">
        <v>-2680.8234906441571</v>
      </c>
      <c r="AQ424">
        <v>-3509.0863673714935</v>
      </c>
    </row>
    <row r="425" spans="27:43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  <c r="AO425">
        <v>-885.72126223751798</v>
      </c>
      <c r="AP425">
        <v>-2842.6830030946944</v>
      </c>
      <c r="AQ425">
        <v>-3728.4042653322117</v>
      </c>
    </row>
    <row r="426" spans="27:43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  <c r="AO426">
        <v>-943.92446544810218</v>
      </c>
      <c r="AP426">
        <v>-3003.7976978448287</v>
      </c>
      <c r="AQ426">
        <v>-3947.72216329293</v>
      </c>
    </row>
    <row r="427" spans="27:43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  <c r="AO427">
        <v>-1002.8821412319494</v>
      </c>
      <c r="AP427">
        <v>-3164.1579200216997</v>
      </c>
      <c r="AQ427">
        <v>-4167.0400612536478</v>
      </c>
    </row>
    <row r="428" spans="27:43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  <c r="AO428">
        <v>-1062.6040696154569</v>
      </c>
      <c r="AP428">
        <v>-3323.7538895989105</v>
      </c>
      <c r="AQ428">
        <v>-4386.357959214366</v>
      </c>
    </row>
    <row r="429" spans="27:43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  <c r="AO429">
        <v>-1123.1001574008912</v>
      </c>
      <c r="AP429">
        <v>-3482.5756997741946</v>
      </c>
      <c r="AQ429">
        <v>-4605.6758571750843</v>
      </c>
    </row>
    <row r="430" spans="27:43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  <c r="AO430">
        <v>-1184.38043980975</v>
      </c>
      <c r="AP430">
        <v>-3640.6133153260544</v>
      </c>
      <c r="AQ430">
        <v>-4824.9937551358025</v>
      </c>
    </row>
    <row r="431" spans="27:43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  <c r="AO431">
        <v>-1246.4550821474261</v>
      </c>
      <c r="AP431">
        <v>-3797.8565709490967</v>
      </c>
      <c r="AQ431">
        <v>-5044.3116530965208</v>
      </c>
    </row>
    <row r="432" spans="27:43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  <c r="AO432">
        <v>-1309.3343814894502</v>
      </c>
      <c r="AP432">
        <v>-3954.2951695677912</v>
      </c>
      <c r="AQ432">
        <v>-5263.629551057239</v>
      </c>
    </row>
    <row r="433" spans="27:43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  <c r="AO433">
        <v>-1373.0287683895922</v>
      </c>
      <c r="AP433">
        <v>-4109.9186806283678</v>
      </c>
      <c r="AQ433">
        <v>-5482.9474490179573</v>
      </c>
    </row>
    <row r="434" spans="27:43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  <c r="AO434">
        <v>-1437.5488086101036</v>
      </c>
      <c r="AP434">
        <v>-4264.7165383685751</v>
      </c>
      <c r="AQ434">
        <v>-5702.2653469786765</v>
      </c>
    </row>
    <row r="435" spans="27:43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  <c r="AO435">
        <v>-1502.9052048743895</v>
      </c>
      <c r="AP435">
        <v>-4418.6780400650077</v>
      </c>
      <c r="AQ435">
        <v>-5921.5832449393947</v>
      </c>
    </row>
    <row r="436" spans="27:43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  <c r="AO436">
        <v>-1569.1087986423988</v>
      </c>
      <c r="AP436">
        <v>-4571.7923442577166</v>
      </c>
      <c r="AQ436">
        <v>-6140.901142900113</v>
      </c>
    </row>
    <row r="437" spans="27:43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  <c r="AO437">
        <v>-1636.1705719090294</v>
      </c>
      <c r="AP437">
        <v>-4724.0484689518044</v>
      </c>
      <c r="AQ437">
        <v>-6360.2190408608312</v>
      </c>
    </row>
    <row r="438" spans="27:43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  <c r="AO438">
        <v>-1704.1016490258448</v>
      </c>
      <c r="AP438">
        <v>-4875.4352897957069</v>
      </c>
      <c r="AQ438">
        <v>-6579.5369388215495</v>
      </c>
    </row>
    <row r="439" spans="27:43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  <c r="AO439">
        <v>-1772.9132985464062</v>
      </c>
      <c r="AP439">
        <v>-5025.9415382358638</v>
      </c>
      <c r="AQ439">
        <v>-6798.8548367822677</v>
      </c>
    </row>
    <row r="440" spans="27:43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  <c r="AO440">
        <v>-1842.6169350955233</v>
      </c>
      <c r="AP440">
        <v>-5175.5557996474654</v>
      </c>
      <c r="AQ440">
        <v>-7018.1727347429869</v>
      </c>
    </row>
    <row r="441" spans="27:43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  <c r="AO441">
        <v>-1913.2241212627384</v>
      </c>
      <c r="AP441">
        <v>-5324.2665114409683</v>
      </c>
      <c r="AQ441">
        <v>-7237.4906327037052</v>
      </c>
    </row>
    <row r="442" spans="27:43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  <c r="AO442">
        <v>-1984.7465695203528</v>
      </c>
      <c r="AP442">
        <v>-5472.0619611440725</v>
      </c>
      <c r="AQ442">
        <v>-7456.8085306644234</v>
      </c>
    </row>
    <row r="443" spans="27:43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  <c r="AO443">
        <v>-2057.1961441663161</v>
      </c>
      <c r="AP443">
        <v>-5618.9302844588274</v>
      </c>
      <c r="AQ443">
        <v>-7676.1264286251417</v>
      </c>
    </row>
    <row r="444" spans="27:43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  <c r="AO444">
        <v>-2130.5848632923039</v>
      </c>
      <c r="AP444">
        <v>-5764.8594632935583</v>
      </c>
      <c r="AQ444">
        <v>-7895.4443265858608</v>
      </c>
    </row>
    <row r="445" spans="27:43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  <c r="AO445">
        <v>-2204.9249007773024</v>
      </c>
      <c r="AP445">
        <v>-5909.8373237692776</v>
      </c>
      <c r="AQ445">
        <v>-8114.7622245465791</v>
      </c>
    </row>
    <row r="446" spans="27:43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  <c r="AO446">
        <v>-2280.228588307039</v>
      </c>
      <c r="AP446">
        <v>-6053.8515342002593</v>
      </c>
      <c r="AQ446">
        <v>-8334.0801225072973</v>
      </c>
    </row>
    <row r="447" spans="27:43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  <c r="AO447">
        <v>-2356.5084174195886</v>
      </c>
      <c r="AP447">
        <v>-6196.8896030484284</v>
      </c>
      <c r="AQ447">
        <v>-8553.3980204680156</v>
      </c>
    </row>
    <row r="448" spans="27:43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  <c r="AO448">
        <v>-2433.7770415774962</v>
      </c>
      <c r="AP448">
        <v>-6338.938876851239</v>
      </c>
      <c r="AQ448">
        <v>-8772.7159184287357</v>
      </c>
    </row>
    <row r="449" spans="27:43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  <c r="AO449">
        <v>-2512.0472782667621</v>
      </c>
      <c r="AP449">
        <v>-6479.9865381226919</v>
      </c>
      <c r="AQ449">
        <v>-8992.0338163894539</v>
      </c>
    </row>
    <row r="450" spans="27:43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  <c r="AO450">
        <v>-2591.3321111230325</v>
      </c>
      <c r="AP450">
        <v>-6620.0196032271397</v>
      </c>
      <c r="AQ450">
        <v>-9211.3517143501722</v>
      </c>
    </row>
    <row r="451" spans="27:43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  <c r="AO451">
        <v>-2671.6446920853546</v>
      </c>
      <c r="AP451">
        <v>-6759.0249202255363</v>
      </c>
      <c r="AQ451">
        <v>-9430.6696123108904</v>
      </c>
    </row>
    <row r="452" spans="27:43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  <c r="AO452">
        <v>-2752.9983435778468</v>
      </c>
      <c r="AP452">
        <v>-6896.9891666937629</v>
      </c>
      <c r="AQ452">
        <v>-9649.9875102716087</v>
      </c>
    </row>
    <row r="453" spans="27:43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  <c r="AO453">
        <v>-2835.4065607196521</v>
      </c>
      <c r="AP453">
        <v>-7033.8988475126762</v>
      </c>
      <c r="AQ453">
        <v>-9869.305408232327</v>
      </c>
    </row>
    <row r="454" spans="27:43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  <c r="AO454">
        <v>-2918.883013563538</v>
      </c>
      <c r="AP454">
        <v>-7169.740292629509</v>
      </c>
      <c r="AQ454">
        <v>-10088.623306193045</v>
      </c>
    </row>
    <row r="455" spans="27:43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  <c r="AO455">
        <v>-3003.4415493635133</v>
      </c>
      <c r="AP455">
        <v>-7304.499654790252</v>
      </c>
      <c r="AQ455">
        <v>-10307.941204153763</v>
      </c>
    </row>
    <row r="456" spans="27:43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  <c r="AO456">
        <v>-3089.0961948718418</v>
      </c>
      <c r="AP456">
        <v>-7438.1629072426422</v>
      </c>
      <c r="AQ456">
        <v>-10527.259102114482</v>
      </c>
    </row>
    <row r="457" spans="27:43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  <c r="AO457">
        <v>-3175.8611586658285</v>
      </c>
      <c r="AP457">
        <v>-7570.7158414093738</v>
      </c>
      <c r="AQ457">
        <v>-10746.5770000752</v>
      </c>
    </row>
    <row r="458" spans="27:43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  <c r="AO458">
        <v>-3263.7508335047705</v>
      </c>
      <c r="AP458">
        <v>-7702.1440645311504</v>
      </c>
      <c r="AQ458">
        <v>-10965.894898035918</v>
      </c>
    </row>
    <row r="459" spans="27:43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  <c r="AO459">
        <v>-3352.7797987174581</v>
      </c>
      <c r="AP459">
        <v>-7832.4329972791811</v>
      </c>
      <c r="AQ459">
        <v>-11185.212795996636</v>
      </c>
    </row>
    <row r="460" spans="27:43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  <c r="AO460">
        <v>-3442.962822620626</v>
      </c>
      <c r="AP460">
        <v>-7961.5678713367315</v>
      </c>
      <c r="AQ460">
        <v>-11404.530693957355</v>
      </c>
    </row>
    <row r="461" spans="27:43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  <c r="AO461">
        <v>-3534.3148649687528</v>
      </c>
      <c r="AP461">
        <v>-8089.533726949323</v>
      </c>
      <c r="AQ461">
        <v>-11623.848591918075</v>
      </c>
    </row>
    <row r="462" spans="27:43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  <c r="AO462">
        <v>-3626.8510794356175</v>
      </c>
      <c r="AP462">
        <v>-8216.315410443176</v>
      </c>
      <c r="AQ462">
        <v>-11843.166489878793</v>
      </c>
    </row>
    <row r="463" spans="27:43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  <c r="AO463">
        <v>-3720.5868161280246</v>
      </c>
      <c r="AP463">
        <v>-8341.8975717114881</v>
      </c>
      <c r="AQ463">
        <v>-12062.484387839511</v>
      </c>
    </row>
    <row r="464" spans="27:43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  <c r="AO464">
        <v>-3815.537624132111</v>
      </c>
      <c r="AP464">
        <v>-8466.2646616681195</v>
      </c>
      <c r="AQ464">
        <v>-12281.80228580023</v>
      </c>
    </row>
    <row r="465" spans="27:43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  <c r="AO465">
        <v>-3911.7192540926635</v>
      </c>
      <c r="AP465">
        <v>-8589.4009296682852</v>
      </c>
      <c r="AQ465">
        <v>-12501.120183760948</v>
      </c>
    </row>
    <row r="466" spans="27:43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  <c r="AO466">
        <v>-4009.147660825869</v>
      </c>
      <c r="AP466">
        <v>-8711.2904208957989</v>
      </c>
      <c r="AQ466">
        <v>-12720.438081721668</v>
      </c>
    </row>
    <row r="467" spans="27:43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  <c r="AO467">
        <v>-4107.8390059659341</v>
      </c>
      <c r="AP467">
        <v>-8831.916973716452</v>
      </c>
      <c r="AQ467">
        <v>-12939.755979682386</v>
      </c>
    </row>
    <row r="468" spans="27:43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  <c r="AO468">
        <v>-4207.8096606460122</v>
      </c>
      <c r="AP468">
        <v>-8951.2642169970914</v>
      </c>
      <c r="AQ468">
        <v>-13159.073877643104</v>
      </c>
    </row>
    <row r="469" spans="27:43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  <c r="AO469">
        <v>-4309.0762082138817</v>
      </c>
      <c r="AP469">
        <v>-9069.31556738994</v>
      </c>
      <c r="AQ469">
        <v>-13378.391775603823</v>
      </c>
    </row>
    <row r="470" spans="27:43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  <c r="AO470">
        <v>-4411.6554469828279</v>
      </c>
      <c r="AP470">
        <v>-9186.054226581713</v>
      </c>
      <c r="AQ470">
        <v>-13597.709673564541</v>
      </c>
    </row>
    <row r="471" spans="27:43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  <c r="AO471">
        <v>-4515.5643930181823</v>
      </c>
      <c r="AP471">
        <v>-9301.463178507076</v>
      </c>
      <c r="AQ471">
        <v>-13817.027571525259</v>
      </c>
    </row>
    <row r="472" spans="27:43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  <c r="AO472">
        <v>-4620.8202829599868</v>
      </c>
      <c r="AP472">
        <v>-9415.5251865259906</v>
      </c>
      <c r="AQ472">
        <v>-14036.345469485977</v>
      </c>
    </row>
    <row r="473" spans="27:43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  <c r="AO473">
        <v>-4727.4405768822417</v>
      </c>
      <c r="AP473">
        <v>-9528.222790564454</v>
      </c>
      <c r="AQ473">
        <v>-14255.663367446696</v>
      </c>
    </row>
    <row r="474" spans="27:43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  <c r="AO474">
        <v>-4835.4429611892219</v>
      </c>
      <c r="AP474">
        <v>-9639.5383042181929</v>
      </c>
      <c r="AQ474">
        <v>-14474.981265407414</v>
      </c>
    </row>
    <row r="475" spans="27:43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  <c r="AO475">
        <v>-4944.8453515493366</v>
      </c>
      <c r="AP475">
        <v>-9749.4538118187975</v>
      </c>
      <c r="AQ475">
        <v>-14694.299163368132</v>
      </c>
    </row>
    <row r="476" spans="27:43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  <c r="AO476">
        <v>-5055.6658958670168</v>
      </c>
      <c r="AP476">
        <v>-9857.9511654618345</v>
      </c>
      <c r="AQ476">
        <v>-14913.61706132885</v>
      </c>
    </row>
    <row r="477" spans="27:43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  <c r="AO477">
        <v>-5167.9229772931321</v>
      </c>
      <c r="AP477">
        <v>-9965.0119819964384</v>
      </c>
      <c r="AQ477">
        <v>-15132.934959289571</v>
      </c>
    </row>
    <row r="478" spans="27:43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  <c r="AO478">
        <v>-5281.6352172744237</v>
      </c>
      <c r="AP478">
        <v>-10070.617639975864</v>
      </c>
      <c r="AQ478">
        <v>-15352.252857250289</v>
      </c>
    </row>
    <row r="479" spans="27:43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  <c r="AO479">
        <v>-5396.8214786424733</v>
      </c>
      <c r="AP479">
        <v>-10174.749276568533</v>
      </c>
      <c r="AQ479">
        <v>-15571.570755211007</v>
      </c>
    </row>
    <row r="480" spans="27:43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  <c r="AO480">
        <v>-5513.5008687427071</v>
      </c>
      <c r="AP480">
        <v>-10277.387784429018</v>
      </c>
      <c r="AQ480">
        <v>-15790.888653171725</v>
      </c>
    </row>
    <row r="481" spans="27:43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  <c r="AO481">
        <v>-5631.6927426039665</v>
      </c>
      <c r="AP481">
        <v>-10378.513808528478</v>
      </c>
      <c r="AQ481">
        <v>-16010.206551132444</v>
      </c>
    </row>
    <row r="482" spans="27:43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  <c r="AO482">
        <v>-5751.4167061491607</v>
      </c>
      <c r="AP482">
        <v>-10478.107742944003</v>
      </c>
      <c r="AQ482">
        <v>-16229.524449093162</v>
      </c>
    </row>
    <row r="483" spans="27:43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  <c r="AO483">
        <v>-5872.6926194475391</v>
      </c>
      <c r="AP483">
        <v>-10576.149727606344</v>
      </c>
      <c r="AQ483">
        <v>-16448.84234705388</v>
      </c>
    </row>
    <row r="484" spans="27:43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  <c r="AO484">
        <v>-5995.5406000091225</v>
      </c>
      <c r="AP484">
        <v>-10672.619645005479</v>
      </c>
      <c r="AQ484">
        <v>-16668.160245014598</v>
      </c>
    </row>
    <row r="485" spans="27:43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  <c r="AO485">
        <v>-6119.9810261218399</v>
      </c>
      <c r="AP485">
        <v>-10767.497116853479</v>
      </c>
      <c r="AQ485">
        <v>-16887.478142975317</v>
      </c>
    </row>
    <row r="486" spans="27:43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  <c r="AO486">
        <v>-6246.0345402319226</v>
      </c>
      <c r="AP486">
        <v>-10860.761500704115</v>
      </c>
      <c r="AQ486">
        <v>-17106.796040936035</v>
      </c>
    </row>
    <row r="487" spans="27:43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  <c r="AO487">
        <v>-6373.7220523681171</v>
      </c>
      <c r="AP487">
        <v>-10952.391886528638</v>
      </c>
      <c r="AQ487">
        <v>-17326.113938896753</v>
      </c>
    </row>
    <row r="488" spans="27:43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  <c r="AO488">
        <v>-6503.0647436102863</v>
      </c>
      <c r="AP488">
        <v>-11042.367093247187</v>
      </c>
      <c r="AQ488">
        <v>-17545.431836857471</v>
      </c>
    </row>
    <row r="489" spans="27:43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  <c r="AO489">
        <v>-6634.0840696029718</v>
      </c>
      <c r="AP489">
        <v>-11130.66566521522</v>
      </c>
      <c r="AQ489">
        <v>-17764.74973481819</v>
      </c>
    </row>
    <row r="490" spans="27:43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  <c r="AO490">
        <v>-6766.8017641145043</v>
      </c>
      <c r="AP490">
        <v>-11217.265868664406</v>
      </c>
      <c r="AQ490">
        <v>-17984.067632778908</v>
      </c>
    </row>
    <row r="491" spans="27:43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  <c r="AO491">
        <v>-6901.239842642246</v>
      </c>
      <c r="AP491">
        <v>-11302.145688097384</v>
      </c>
      <c r="AQ491">
        <v>-18203.385530739626</v>
      </c>
    </row>
    <row r="492" spans="27:43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  <c r="AO492">
        <v>-7037.4206060645693</v>
      </c>
      <c r="AP492">
        <v>-11385.28282263578</v>
      </c>
      <c r="AQ492">
        <v>-18422.703428700344</v>
      </c>
    </row>
    <row r="493" spans="27:43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  <c r="AO493">
        <v>-7175.3666443401753</v>
      </c>
      <c r="AP493">
        <v>-11466.654682320892</v>
      </c>
      <c r="AQ493">
        <v>-18642.021326661063</v>
      </c>
    </row>
    <row r="494" spans="27:43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  <c r="AO494">
        <v>-7315.1008402553653</v>
      </c>
      <c r="AP494">
        <v>-11546.238384366421</v>
      </c>
      <c r="AQ494">
        <v>-18861.339224621781</v>
      </c>
    </row>
    <row r="495" spans="27:43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  <c r="AO495">
        <v>-7456.6463732198845</v>
      </c>
      <c r="AP495">
        <v>-11624.01074936262</v>
      </c>
      <c r="AQ495">
        <v>-19080.657122582499</v>
      </c>
    </row>
    <row r="496" spans="27:43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  <c r="AO496">
        <v>-7600.0267231119742</v>
      </c>
      <c r="AP496">
        <v>-11699.948297431249</v>
      </c>
      <c r="AQ496">
        <v>-19299.975020543217</v>
      </c>
    </row>
    <row r="497" spans="27:43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  <c r="AO497">
        <v>-7745.2656741732653</v>
      </c>
      <c r="AP497">
        <v>-11774.027244330677</v>
      </c>
      <c r="AQ497">
        <v>-19519.292918503936</v>
      </c>
    </row>
    <row r="498" spans="27:43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  <c r="AO498">
        <v>-7892.3873189541573</v>
      </c>
      <c r="AP498">
        <v>-11846.223497510504</v>
      </c>
      <c r="AQ498">
        <v>-19738.610816464654</v>
      </c>
    </row>
    <row r="499" spans="27:43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  <c r="AO499">
        <v>-8041.4160623103444</v>
      </c>
      <c r="AP499">
        <v>-11916.512652115036</v>
      </c>
      <c r="AQ499">
        <v>-19957.928714425372</v>
      </c>
    </row>
    <row r="500" spans="27:43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  <c r="AO500">
        <v>-8192.3766254511447</v>
      </c>
      <c r="AP500">
        <v>-11984.869986934953</v>
      </c>
      <c r="AQ500">
        <v>-20177.24661238609</v>
      </c>
    </row>
    <row r="501" spans="27:43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  <c r="AO501">
        <v>-8345.2940500403092</v>
      </c>
      <c r="AP501">
        <v>-12051.270460306507</v>
      </c>
      <c r="AQ501">
        <v>-20396.564510346812</v>
      </c>
    </row>
    <row r="502" spans="27:43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  <c r="AO502">
        <v>-8500.193702349985</v>
      </c>
      <c r="AP502">
        <v>-12115.688705957549</v>
      </c>
      <c r="AQ502">
        <v>-20615.882408307531</v>
      </c>
    </row>
    <row r="503" spans="27:43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  <c r="AO503">
        <v>-8657.101277468526</v>
      </c>
      <c r="AP503">
        <v>-12178.099028799727</v>
      </c>
      <c r="AQ503">
        <v>-20835.200306268249</v>
      </c>
    </row>
    <row r="504" spans="27:43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  <c r="AO504">
        <v>-8816.0428035628556</v>
      </c>
      <c r="AP504">
        <v>-12238.475400666115</v>
      </c>
      <c r="AQ504">
        <v>-21054.518204228967</v>
      </c>
    </row>
    <row r="505" spans="27:43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  <c r="AO505">
        <v>-8977.0446461960692</v>
      </c>
      <c r="AP505">
        <v>-12296.79145599362</v>
      </c>
      <c r="AQ505">
        <v>-21273.836102189685</v>
      </c>
    </row>
    <row r="506" spans="27:43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  <c r="AO506">
        <v>-9140.1335127010097</v>
      </c>
      <c r="AP506">
        <v>-12353.020487449397</v>
      </c>
      <c r="AQ506">
        <v>-21493.154000150404</v>
      </c>
    </row>
    <row r="507" spans="27:43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  <c r="AO507">
        <v>-9305.3364566105465</v>
      </c>
      <c r="AP507">
        <v>-12407.135441500579</v>
      </c>
      <c r="AQ507">
        <v>-21712.471898111122</v>
      </c>
    </row>
    <row r="508" spans="27:43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  <c r="AO508">
        <v>-9472.6808821452614</v>
      </c>
      <c r="AP508">
        <v>-12459.108913926582</v>
      </c>
      <c r="AQ508">
        <v>-21931.78979607184</v>
      </c>
    </row>
    <row r="509" spans="27:43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  <c r="AO509">
        <v>-9642.1945487593312</v>
      </c>
      <c r="AP509">
        <v>-12508.913145273231</v>
      </c>
      <c r="AQ509">
        <v>-22151.107694032562</v>
      </c>
    </row>
    <row r="510" spans="27:43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  <c r="AO510">
        <v>-9813.905575745317</v>
      </c>
      <c r="AP510">
        <v>-12556.520016247963</v>
      </c>
      <c r="AQ510">
        <v>-22370.42559199328</v>
      </c>
    </row>
    <row r="511" spans="27:43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  <c r="AO511">
        <v>-9987.8424468986595</v>
      </c>
      <c r="AP511">
        <v>-12601.901043055339</v>
      </c>
      <c r="AQ511">
        <v>-22589.743489953999</v>
      </c>
    </row>
    <row r="512" spans="27:43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  <c r="AO512">
        <v>-10164.034015242629</v>
      </c>
      <c r="AP512">
        <v>-12645.027372672088</v>
      </c>
      <c r="AQ512">
        <v>-22809.061387914717</v>
      </c>
    </row>
    <row r="513" spans="27:43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  <c r="AO513">
        <v>-10342.509507814528</v>
      </c>
      <c r="AP513">
        <v>-12685.869778060907</v>
      </c>
      <c r="AQ513">
        <v>-23028.379285875435</v>
      </c>
    </row>
    <row r="514" spans="27:43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  <c r="AO514">
        <v>-10523.298530513934</v>
      </c>
      <c r="AP514">
        <v>-12724.39865332222</v>
      </c>
      <c r="AQ514">
        <v>-23247.697183836153</v>
      </c>
    </row>
    <row r="515" spans="27:43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  <c r="AO515">
        <v>-10706.431073013791</v>
      </c>
      <c r="AP515">
        <v>-12760.58400878308</v>
      </c>
      <c r="AQ515">
        <v>-23467.015081796872</v>
      </c>
    </row>
    <row r="516" spans="27:43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  <c r="AO516">
        <v>-10891.937513735164</v>
      </c>
      <c r="AP516">
        <v>-12794.395466022426</v>
      </c>
      <c r="AQ516">
        <v>-23686.33297975759</v>
      </c>
    </row>
    <row r="517" spans="27:43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  <c r="AO517">
        <v>-11079.84862488647</v>
      </c>
      <c r="AP517">
        <v>-12825.802252831838</v>
      </c>
      <c r="AQ517">
        <v>-23905.650877718308</v>
      </c>
    </row>
    <row r="518" spans="27:43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  <c r="AO518">
        <v>-11270.195577568045</v>
      </c>
      <c r="AP518">
        <v>-12854.773198110981</v>
      </c>
      <c r="AQ518">
        <v>-24124.968775679026</v>
      </c>
    </row>
    <row r="519" spans="27:43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  <c r="AO519">
        <v>-11463.009946942871</v>
      </c>
      <c r="AP519">
        <v>-12881.276726696873</v>
      </c>
      <c r="AQ519">
        <v>-24344.286673639745</v>
      </c>
    </row>
    <row r="520" spans="27:43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  <c r="AO520">
        <v>-11658.323717474332</v>
      </c>
      <c r="AP520">
        <v>-12905.280854126131</v>
      </c>
      <c r="AQ520">
        <v>-24563.604571600463</v>
      </c>
    </row>
    <row r="521" spans="27:43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  <c r="AO521">
        <v>-11856.169288231862</v>
      </c>
      <c r="AP521">
        <v>-12926.753181329319</v>
      </c>
      <c r="AQ521">
        <v>-24782.922469561181</v>
      </c>
    </row>
    <row r="522" spans="27:43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  <c r="AO522">
        <v>-12056.579478265379</v>
      </c>
      <c r="AP522">
        <v>-12945.66088925652</v>
      </c>
      <c r="AQ522">
        <v>-25002.240367521899</v>
      </c>
    </row>
    <row r="523" spans="27:43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  <c r="AO523">
        <v>-12259.58753204938</v>
      </c>
      <c r="AP523">
        <v>-12961.970733433238</v>
      </c>
      <c r="AQ523">
        <v>-25221.558265482618</v>
      </c>
    </row>
    <row r="524" spans="27:43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  <c r="AO524">
        <v>-12465.227124997597</v>
      </c>
      <c r="AP524">
        <v>-12975.649038445739</v>
      </c>
      <c r="AQ524">
        <v>-25440.876163443336</v>
      </c>
    </row>
    <row r="525" spans="27:43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  <c r="AO525">
        <v>-12673.532369049157</v>
      </c>
      <c r="AP525">
        <v>-12986.661692354897</v>
      </c>
      <c r="AQ525">
        <v>-25660.194061404054</v>
      </c>
    </row>
    <row r="526" spans="27:43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  <c r="AO526">
        <v>-12884.53781832714</v>
      </c>
      <c r="AP526">
        <v>-12994.974141037634</v>
      </c>
      <c r="AQ526">
        <v>-25879.511959364772</v>
      </c>
    </row>
    <row r="527" spans="27:43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-203.87520289339398</v>
      </c>
      <c r="AO527">
        <v>0</v>
      </c>
      <c r="AP527">
        <v>0</v>
      </c>
      <c r="AQ527">
        <v>0</v>
      </c>
    </row>
    <row r="528" spans="27:43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  <c r="AO528">
        <v>-53.448897884991482</v>
      </c>
      <c r="AP528">
        <v>-150.42630500840249</v>
      </c>
      <c r="AQ528">
        <v>-203.87520289339398</v>
      </c>
    </row>
    <row r="529" spans="27:43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  <c r="AO529">
        <v>-107.50250545655854</v>
      </c>
      <c r="AP529">
        <v>-300.24790033022941</v>
      </c>
      <c r="AQ529">
        <v>-407.75040578678795</v>
      </c>
    </row>
    <row r="530" spans="27:43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  <c r="AO530">
        <v>-162.16766427401313</v>
      </c>
      <c r="AP530">
        <v>-449.45794440616879</v>
      </c>
      <c r="AQ530">
        <v>-611.62560868018181</v>
      </c>
    </row>
    <row r="531" spans="27:43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  <c r="AO531">
        <v>-217.45129330064282</v>
      </c>
      <c r="AP531">
        <v>-598.04951827293303</v>
      </c>
      <c r="AQ531">
        <v>-815.50081157357579</v>
      </c>
    </row>
    <row r="532" spans="27:43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  <c r="AO532">
        <v>-273.36038977944315</v>
      </c>
      <c r="AP532">
        <v>-746.01562468752672</v>
      </c>
      <c r="AQ532">
        <v>-1019.3760144669698</v>
      </c>
    </row>
    <row r="533" spans="27:43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  <c r="AO533">
        <v>-329.90203011875803</v>
      </c>
      <c r="AP533">
        <v>-893.34918724160582</v>
      </c>
      <c r="AQ533">
        <v>-1223.2512173603639</v>
      </c>
    </row>
    <row r="534" spans="27:43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  <c r="AO534">
        <v>-387.08337078793988</v>
      </c>
      <c r="AP534">
        <v>-1040.0430494658181</v>
      </c>
      <c r="AQ534">
        <v>-1427.1264202537577</v>
      </c>
    </row>
    <row r="535" spans="27:43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  <c r="AO535">
        <v>-444.91164922314329</v>
      </c>
      <c r="AP535">
        <v>-1186.0899739240085</v>
      </c>
      <c r="AQ535">
        <v>-1631.0016231471516</v>
      </c>
    </row>
    <row r="536" spans="27:43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  <c r="AO536">
        <v>-503.39418474336657</v>
      </c>
      <c r="AP536">
        <v>-1331.4826412971793</v>
      </c>
      <c r="AQ536">
        <v>-1834.8768260405457</v>
      </c>
    </row>
    <row r="537" spans="27:43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  <c r="AO537">
        <v>-562.53837947685702</v>
      </c>
      <c r="AP537">
        <v>-1476.2136494570827</v>
      </c>
      <c r="AQ537">
        <v>-2038.7520289339395</v>
      </c>
    </row>
    <row r="538" spans="27:43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  <c r="AO538">
        <v>-622.35171929799753</v>
      </c>
      <c r="AP538">
        <v>-1620.2755125293361</v>
      </c>
      <c r="AQ538">
        <v>-2242.6272318273332</v>
      </c>
    </row>
    <row r="539" spans="27:43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  <c r="AO539">
        <v>-682.84177477479307</v>
      </c>
      <c r="AP539">
        <v>-1763.6606599459344</v>
      </c>
      <c r="AQ539">
        <v>-2446.5024347207273</v>
      </c>
    </row>
    <row r="540" spans="27:43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  <c r="AO540">
        <v>-744.01620212707655</v>
      </c>
      <c r="AP540">
        <v>-1906.3614354870449</v>
      </c>
      <c r="AQ540">
        <v>-2650.3776376141213</v>
      </c>
    </row>
    <row r="541" spans="27:43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  <c r="AO541">
        <v>-805.88274419555569</v>
      </c>
      <c r="AP541">
        <v>-2048.37009631196</v>
      </c>
      <c r="AQ541">
        <v>-2854.2528405075154</v>
      </c>
    </row>
    <row r="542" spans="27:43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  <c r="AO542">
        <v>-868.44923142182347</v>
      </c>
      <c r="AP542">
        <v>-2189.6788119790863</v>
      </c>
      <c r="AQ542">
        <v>-3058.1280434009095</v>
      </c>
    </row>
    <row r="543" spans="27:43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  <c r="AO543">
        <v>-931.72358283945675</v>
      </c>
      <c r="AP543">
        <v>-2330.2796634548472</v>
      </c>
      <c r="AQ543">
        <v>-3262.0032462943036</v>
      </c>
    </row>
    <row r="544" spans="27:43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  <c r="AO544">
        <v>-995.71380707632682</v>
      </c>
      <c r="AP544">
        <v>-2470.164642111371</v>
      </c>
      <c r="AQ544">
        <v>-3465.8784491876977</v>
      </c>
    </row>
    <row r="545" spans="27:43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  <c r="AO545">
        <v>-1060.4280033682512</v>
      </c>
      <c r="AP545">
        <v>-2609.3256487128406</v>
      </c>
      <c r="AQ545">
        <v>-3669.7536520810918</v>
      </c>
    </row>
    <row r="546" spans="27:43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  <c r="AO546">
        <v>-1125.8743625841123</v>
      </c>
      <c r="AP546">
        <v>-2747.7544923903733</v>
      </c>
      <c r="AQ546">
        <v>-3873.6288549744859</v>
      </c>
    </row>
    <row r="547" spans="27:43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  <c r="AO547">
        <v>-1192.0611682625758</v>
      </c>
      <c r="AP547">
        <v>-2885.4428896053037</v>
      </c>
      <c r="AQ547">
        <v>-4077.50405786788</v>
      </c>
    </row>
    <row r="548" spans="27:43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  <c r="AO548">
        <v>-1258.9967976605365</v>
      </c>
      <c r="AP548">
        <v>-3022.3824631007369</v>
      </c>
      <c r="AQ548">
        <v>-4281.3792607612741</v>
      </c>
    </row>
    <row r="549" spans="27:43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  <c r="AO549">
        <v>-1326.6897228134269</v>
      </c>
      <c r="AP549">
        <v>-3158.5647408412406</v>
      </c>
      <c r="AQ549">
        <v>-4485.2544636546681</v>
      </c>
    </row>
    <row r="550" spans="27:43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  <c r="AO550">
        <v>-1395.1485116075223</v>
      </c>
      <c r="AP550">
        <v>-3293.981154940539</v>
      </c>
      <c r="AQ550">
        <v>-4689.1296665480622</v>
      </c>
    </row>
    <row r="551" spans="27:43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  <c r="AO551">
        <v>-1464.3818288643768</v>
      </c>
      <c r="AP551">
        <v>-3428.6230405770784</v>
      </c>
      <c r="AQ551">
        <v>-4893.0048694414563</v>
      </c>
    </row>
    <row r="552" spans="27:43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  <c r="AO552">
        <v>-1534.3984374375284</v>
      </c>
      <c r="AP552">
        <v>-3562.4816348973209</v>
      </c>
      <c r="AQ552">
        <v>-5096.8800723348504</v>
      </c>
    </row>
    <row r="553" spans="27:43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  <c r="AO553">
        <v>-1605.2071993216139</v>
      </c>
      <c r="AP553">
        <v>-3695.5480759066295</v>
      </c>
      <c r="AQ553">
        <v>-5300.7552752282445</v>
      </c>
    </row>
    <row r="554" spans="27:43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  <c r="AO554">
        <v>-1676.8170767740291</v>
      </c>
      <c r="AP554">
        <v>-3827.8134013476083</v>
      </c>
      <c r="AQ554">
        <v>-5504.6304781216386</v>
      </c>
    </row>
    <row r="555" spans="27:43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  <c r="AO555">
        <v>-1749.2371334492816</v>
      </c>
      <c r="AP555">
        <v>-3959.2685475657499</v>
      </c>
      <c r="AQ555">
        <v>-5708.5056810150327</v>
      </c>
    </row>
    <row r="556" spans="27:43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  <c r="AO556">
        <v>-1822.4765355461759</v>
      </c>
      <c r="AP556">
        <v>-4089.9043483622495</v>
      </c>
      <c r="AQ556">
        <v>-5912.3808839084268</v>
      </c>
    </row>
    <row r="557" spans="27:43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  <c r="AO557">
        <v>-1896.5445529679791</v>
      </c>
      <c r="AP557">
        <v>-4219.7115338338399</v>
      </c>
      <c r="AQ557">
        <v>-6116.2560868018209</v>
      </c>
    </row>
    <row r="558" spans="27:43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  <c r="AO558">
        <v>-1971.450560495711</v>
      </c>
      <c r="AP558">
        <v>-4348.6807291995019</v>
      </c>
      <c r="AQ558">
        <v>-6320.1312896952149</v>
      </c>
    </row>
    <row r="559" spans="27:43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  <c r="AO559">
        <v>-2047.2040389747092</v>
      </c>
      <c r="AP559">
        <v>-4476.8024536138973</v>
      </c>
      <c r="AQ559">
        <v>-6524.0064925886081</v>
      </c>
    </row>
    <row r="560" spans="27:43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  <c r="AO560">
        <v>-2123.8145765146182</v>
      </c>
      <c r="AP560">
        <v>-4604.0671189673822</v>
      </c>
      <c r="AQ560">
        <v>-6727.8816954820022</v>
      </c>
    </row>
    <row r="561" spans="27:43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  <c r="AO561">
        <v>-2201.2918697029568</v>
      </c>
      <c r="AP561">
        <v>-4730.4650286724373</v>
      </c>
      <c r="AQ561">
        <v>-6931.7568983753963</v>
      </c>
    </row>
    <row r="562" spans="27:43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  <c r="AO562">
        <v>-2279.6457248324127</v>
      </c>
      <c r="AP562">
        <v>-4855.9863764363754</v>
      </c>
      <c r="AQ562">
        <v>-7135.6321012687904</v>
      </c>
    </row>
    <row r="563" spans="27:43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  <c r="AO563">
        <v>-2358.8860591420244</v>
      </c>
      <c r="AP563">
        <v>-4980.6212450201574</v>
      </c>
      <c r="AQ563">
        <v>-7339.5073041621845</v>
      </c>
    </row>
    <row r="564" spans="27:43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  <c r="AO564">
        <v>-2439.0229020724055</v>
      </c>
      <c r="AP564">
        <v>-5104.3596049831704</v>
      </c>
      <c r="AQ564">
        <v>-7543.3825070555786</v>
      </c>
    </row>
    <row r="565" spans="27:43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  <c r="AO565">
        <v>-2520.0663965351691</v>
      </c>
      <c r="AP565">
        <v>-5227.1913134138003</v>
      </c>
      <c r="AQ565">
        <v>-7747.2577099489718</v>
      </c>
    </row>
    <row r="566" spans="27:43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  <c r="AO566">
        <v>-2602.0268001967161</v>
      </c>
      <c r="AP566">
        <v>-5349.106112645648</v>
      </c>
      <c r="AQ566">
        <v>-7951.1329128423658</v>
      </c>
    </row>
    <row r="567" spans="27:43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  <c r="AO567">
        <v>-2684.9144867765453</v>
      </c>
      <c r="AP567">
        <v>-5470.0936289592128</v>
      </c>
      <c r="AQ567">
        <v>-8155.0081157357599</v>
      </c>
    </row>
    <row r="568" spans="27:43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  <c r="AO568">
        <v>-2768.7399473602563</v>
      </c>
      <c r="AP568">
        <v>-5590.1433712688959</v>
      </c>
      <c r="AQ568">
        <v>-8358.883318629154</v>
      </c>
    </row>
    <row r="569" spans="27:43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  <c r="AO569">
        <v>-2853.5137917274028</v>
      </c>
      <c r="AP569">
        <v>-5709.244729795143</v>
      </c>
      <c r="AQ569">
        <v>-8562.7585215225481</v>
      </c>
    </row>
    <row r="570" spans="27:43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  <c r="AO570">
        <v>-2939.2467496943727</v>
      </c>
      <c r="AP570">
        <v>-5827.3869747215676</v>
      </c>
      <c r="AQ570">
        <v>-8766.6337244159422</v>
      </c>
    </row>
    <row r="571" spans="27:43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  <c r="AO571">
        <v>-3025.949672472459</v>
      </c>
      <c r="AP571">
        <v>-5944.559254836875</v>
      </c>
      <c r="AQ571">
        <v>-8970.5089273093363</v>
      </c>
    </row>
    <row r="572" spans="27:43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  <c r="AO572">
        <v>-3113.633534041297</v>
      </c>
      <c r="AP572">
        <v>-6060.7505961614306</v>
      </c>
      <c r="AQ572">
        <v>-9174.3841302027304</v>
      </c>
    </row>
    <row r="573" spans="27:43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  <c r="AO573">
        <v>-3202.3094325378397</v>
      </c>
      <c r="AP573">
        <v>-6175.949900558282</v>
      </c>
      <c r="AQ573">
        <v>-9378.2593330961245</v>
      </c>
    </row>
    <row r="574" spans="27:43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  <c r="AO574">
        <v>-3291.9885916610474</v>
      </c>
      <c r="AP574">
        <v>-6290.1459443284684</v>
      </c>
      <c r="AQ574">
        <v>-9582.1345359895186</v>
      </c>
    </row>
    <row r="575" spans="27:43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  <c r="AO575">
        <v>-3382.6823620924706</v>
      </c>
      <c r="AP575">
        <v>-6403.3273767904393</v>
      </c>
      <c r="AQ575">
        <v>-9786.0097388829126</v>
      </c>
    </row>
    <row r="576" spans="27:43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  <c r="AO576">
        <v>-3474.4022229329039</v>
      </c>
      <c r="AP576">
        <v>-6515.4827188434001</v>
      </c>
      <c r="AQ576">
        <v>-9989.8849417763049</v>
      </c>
    </row>
    <row r="577" spans="27:43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  <c r="AO577">
        <v>-3567.1597831552949</v>
      </c>
      <c r="AP577">
        <v>-6626.6003615144036</v>
      </c>
      <c r="AQ577">
        <v>-10193.760144669699</v>
      </c>
    </row>
    <row r="578" spans="27:43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  <c r="AO578">
        <v>-3660.9667830740905</v>
      </c>
      <c r="AP578">
        <v>-6736.6685644890022</v>
      </c>
      <c r="AQ578">
        <v>-10397.635347563093</v>
      </c>
    </row>
    <row r="579" spans="27:43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  <c r="AO579">
        <v>-3755.835095831208</v>
      </c>
      <c r="AP579">
        <v>-6845.6754546252787</v>
      </c>
      <c r="AQ579">
        <v>-10601.510550456485</v>
      </c>
    </row>
    <row r="580" spans="27:43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  <c r="AO580">
        <v>-3851.7767288988161</v>
      </c>
      <c r="AP580">
        <v>-6953.6090244510642</v>
      </c>
      <c r="AQ580">
        <v>-10805.385753349879</v>
      </c>
    </row>
    <row r="581" spans="27:43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  <c r="AO581">
        <v>-3948.803825599121</v>
      </c>
      <c r="AP581">
        <v>-7060.4571306441539</v>
      </c>
      <c r="AQ581">
        <v>-11009.260956243274</v>
      </c>
    </row>
    <row r="582" spans="27:43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  <c r="AO582">
        <v>-4046.9286666413432</v>
      </c>
      <c r="AP582">
        <v>-7166.2074924953258</v>
      </c>
      <c r="AQ582">
        <v>-11213.136159136668</v>
      </c>
    </row>
    <row r="583" spans="27:43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  <c r="AO583">
        <v>-4146.1636716760877</v>
      </c>
      <c r="AP583">
        <v>-7270.8476903539749</v>
      </c>
      <c r="AQ583">
        <v>-11417.011362030062</v>
      </c>
    </row>
    <row r="584" spans="27:43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  <c r="AO584">
        <v>-4246.5214008672965</v>
      </c>
      <c r="AP584">
        <v>-7374.3651640561593</v>
      </c>
      <c r="AQ584">
        <v>-11620.886564923456</v>
      </c>
    </row>
    <row r="585" spans="27:43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  <c r="AO585">
        <v>-4348.0145564819886</v>
      </c>
      <c r="AP585">
        <v>-7476.7472113348613</v>
      </c>
      <c r="AQ585">
        <v>-11824.761767816848</v>
      </c>
    </row>
    <row r="586" spans="27:43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  <c r="AO586">
        <v>-4450.655984497982</v>
      </c>
      <c r="AP586">
        <v>-7577.980986212262</v>
      </c>
      <c r="AQ586">
        <v>-12028.636970710242</v>
      </c>
    </row>
    <row r="587" spans="27:43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  <c r="AO587">
        <v>-4554.4586762298113</v>
      </c>
      <c r="AP587">
        <v>-7678.0534973738268</v>
      </c>
      <c r="AQ587">
        <v>-12232.512173603636</v>
      </c>
    </row>
    <row r="588" spans="27:43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  <c r="AO588">
        <v>-4659.4357699730326</v>
      </c>
      <c r="AP588">
        <v>-7776.9516065239995</v>
      </c>
      <c r="AQ588">
        <v>-12436.38737649703</v>
      </c>
    </row>
    <row r="589" spans="27:43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  <c r="AO589">
        <v>-4765.6005526671406</v>
      </c>
      <c r="AP589">
        <v>-7874.6620267232847</v>
      </c>
      <c r="AQ589">
        <v>-12640.262579390424</v>
      </c>
    </row>
    <row r="590" spans="27:43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  <c r="AO590">
        <v>-4872.9664615772926</v>
      </c>
      <c r="AP590">
        <v>-7971.1713207065268</v>
      </c>
      <c r="AQ590">
        <v>-12844.137782283819</v>
      </c>
    </row>
    <row r="591" spans="27:43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  <c r="AO591">
        <v>-4981.5470859950628</v>
      </c>
      <c r="AP591">
        <v>-8066.4658991821507</v>
      </c>
      <c r="AQ591">
        <v>-13048.012985177213</v>
      </c>
    </row>
    <row r="592" spans="27:43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  <c r="AO592">
        <v>-5091.3561689584349</v>
      </c>
      <c r="AP592">
        <v>-8160.5320191121727</v>
      </c>
      <c r="AQ592">
        <v>-13251.888188070607</v>
      </c>
    </row>
    <row r="593" spans="27:43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  <c r="AO593">
        <v>-5202.4076089912605</v>
      </c>
      <c r="AP593">
        <v>-8253.3557819727412</v>
      </c>
      <c r="AQ593">
        <v>-13455.763390964001</v>
      </c>
    </row>
    <row r="594" spans="27:43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  <c r="AO594">
        <v>-5314.7154618623927</v>
      </c>
      <c r="AP594">
        <v>-8344.9231319950031</v>
      </c>
      <c r="AQ594">
        <v>-13659.638593857395</v>
      </c>
    </row>
    <row r="595" spans="27:43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  <c r="AO595">
        <v>-5428.2939423647213</v>
      </c>
      <c r="AP595">
        <v>-8435.2198543860686</v>
      </c>
      <c r="AQ595">
        <v>-13863.513796750789</v>
      </c>
    </row>
    <row r="596" spans="27:43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  <c r="AO596">
        <v>-5543.1574261143405</v>
      </c>
      <c r="AP596">
        <v>-8524.2315735298434</v>
      </c>
      <c r="AQ596">
        <v>-14067.388999644183</v>
      </c>
    </row>
    <row r="597" spans="27:43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  <c r="AO597">
        <v>-5659.3204513700666</v>
      </c>
      <c r="AP597">
        <v>-8611.9437511675114</v>
      </c>
      <c r="AQ597">
        <v>-14271.264202537577</v>
      </c>
    </row>
    <row r="598" spans="27:43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  <c r="AO598">
        <v>-5776.7977208735447</v>
      </c>
      <c r="AP598">
        <v>-8698.3416845574266</v>
      </c>
      <c r="AQ598">
        <v>-14475.139405430971</v>
      </c>
    </row>
    <row r="599" spans="27:43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  <c r="AO599">
        <v>-5895.604103710175</v>
      </c>
      <c r="AP599">
        <v>-8783.4105046141904</v>
      </c>
      <c r="AQ599">
        <v>-14679.014608324365</v>
      </c>
    </row>
    <row r="600" spans="27:43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  <c r="AO600">
        <v>-6015.7546371910876</v>
      </c>
      <c r="AP600">
        <v>-8867.1351740266709</v>
      </c>
      <c r="AQ600">
        <v>-14882.889811217759</v>
      </c>
    </row>
    <row r="601" spans="27:43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  <c r="AO601">
        <v>-6137.2645287564173</v>
      </c>
      <c r="AP601">
        <v>-8949.5004853547362</v>
      </c>
      <c r="AQ601">
        <v>-15086.765014111154</v>
      </c>
    </row>
    <row r="602" spans="27:43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  <c r="AO602">
        <v>-6260.1491579001049</v>
      </c>
      <c r="AP602">
        <v>-9030.4910591044427</v>
      </c>
      <c r="AQ602">
        <v>-15290.640217004548</v>
      </c>
    </row>
    <row r="603" spans="27:43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  <c r="AO603">
        <v>-6384.424078116479</v>
      </c>
      <c r="AP603">
        <v>-9110.0913417814627</v>
      </c>
      <c r="AQ603">
        <v>-15494.515419897942</v>
      </c>
    </row>
    <row r="604" spans="27:43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  <c r="AO604">
        <v>-6510.1050188688605</v>
      </c>
      <c r="AP604">
        <v>-9188.2856039224753</v>
      </c>
      <c r="AQ604">
        <v>-15698.390622791336</v>
      </c>
    </row>
    <row r="605" spans="27:43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  <c r="AO605">
        <v>-6637.2078875804382</v>
      </c>
      <c r="AP605">
        <v>-9265.0579381042917</v>
      </c>
      <c r="AQ605">
        <v>-15902.26582568473</v>
      </c>
    </row>
    <row r="606" spans="27:43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  <c r="AO606">
        <v>-6765.7487716476699</v>
      </c>
      <c r="AP606">
        <v>-9340.3922569304541</v>
      </c>
      <c r="AQ606">
        <v>-16106.141028578124</v>
      </c>
    </row>
    <row r="607" spans="27:43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  <c r="AO607">
        <v>-6895.7439404764646</v>
      </c>
      <c r="AP607">
        <v>-9414.2722909950535</v>
      </c>
      <c r="AQ607">
        <v>-16310.016231471518</v>
      </c>
    </row>
    <row r="608" spans="27:43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  <c r="AO608">
        <v>-7027.209847541395</v>
      </c>
      <c r="AP608">
        <v>-9486.6815868235171</v>
      </c>
      <c r="AQ608">
        <v>-16513.891434364912</v>
      </c>
    </row>
    <row r="609" spans="27:43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  <c r="AO609">
        <v>-7160.1631324682166</v>
      </c>
      <c r="AP609">
        <v>-9557.6035047900896</v>
      </c>
      <c r="AQ609">
        <v>-16717.766637258304</v>
      </c>
    </row>
    <row r="610" spans="27:43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  <c r="AO610">
        <v>-7294.6206231399401</v>
      </c>
      <c r="AP610">
        <v>-9627.0212170117593</v>
      </c>
      <c r="AQ610">
        <v>-16921.6418401517</v>
      </c>
    </row>
    <row r="611" spans="27:43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  <c r="AO611">
        <v>-7430.5993378267367</v>
      </c>
      <c r="AP611">
        <v>-9694.9177052183568</v>
      </c>
      <c r="AQ611">
        <v>-17125.517043045093</v>
      </c>
    </row>
    <row r="612" spans="27:43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  <c r="AO612">
        <v>-7568.1164873399375</v>
      </c>
      <c r="AP612">
        <v>-9761.2757585985491</v>
      </c>
      <c r="AQ612">
        <v>-17329.392245938488</v>
      </c>
    </row>
    <row r="613" spans="27:43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  <c r="AO613">
        <v>-7707.1894772104051</v>
      </c>
      <c r="AP613">
        <v>-9826.0779716214747</v>
      </c>
      <c r="AQ613">
        <v>-17533.267448831881</v>
      </c>
    </row>
    <row r="614" spans="27:43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  <c r="AO614">
        <v>-7847.8359098915489</v>
      </c>
      <c r="AP614">
        <v>-9889.306741833725</v>
      </c>
      <c r="AQ614">
        <v>-17737.142651725273</v>
      </c>
    </row>
    <row r="615" spans="27:43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  <c r="AO615">
        <v>-7990.073586987266</v>
      </c>
      <c r="AP615">
        <v>-9950.9442676314011</v>
      </c>
      <c r="AQ615">
        <v>-17941.017854618665</v>
      </c>
    </row>
    <row r="616" spans="27:43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  <c r="AO616">
        <v>-8133.9205115050881</v>
      </c>
      <c r="AP616">
        <v>-10010.972546006973</v>
      </c>
      <c r="AQ616">
        <v>-18144.893057512061</v>
      </c>
    </row>
    <row r="617" spans="27:43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  <c r="AO617">
        <v>-8279.3948901348213</v>
      </c>
      <c r="AP617">
        <v>-10069.373370270634</v>
      </c>
      <c r="AQ617">
        <v>-18348.768260405453</v>
      </c>
    </row>
    <row r="618" spans="27:43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  <c r="AO618">
        <v>-8426.5151355529633</v>
      </c>
      <c r="AP618">
        <v>-10126.128327745886</v>
      </c>
      <c r="AQ618">
        <v>-18552.643463298849</v>
      </c>
    </row>
    <row r="619" spans="27:43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  <c r="AO619">
        <v>-8575.2998687531945</v>
      </c>
      <c r="AP619">
        <v>-10181.218797439047</v>
      </c>
      <c r="AQ619">
        <v>-18756.518666192242</v>
      </c>
    </row>
    <row r="620" spans="27:43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  <c r="AO620">
        <v>-8725.7679214032378</v>
      </c>
      <c r="AP620">
        <v>-10234.625947682398</v>
      </c>
      <c r="AQ620">
        <v>-18960.393869085634</v>
      </c>
    </row>
    <row r="621" spans="27:43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  <c r="AO621">
        <v>-8877.9383382283741</v>
      </c>
      <c r="AP621">
        <v>-10286.330733750656</v>
      </c>
      <c r="AQ621">
        <v>-19164.269071979026</v>
      </c>
    </row>
    <row r="622" spans="27:43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  <c r="AO622">
        <v>-9031.8303794219373</v>
      </c>
      <c r="AP622">
        <v>-10336.313895450487</v>
      </c>
      <c r="AQ622">
        <v>-19368.144274872422</v>
      </c>
    </row>
    <row r="623" spans="27:43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  <c r="AO623">
        <v>-9187.4635230830754</v>
      </c>
      <c r="AP623">
        <v>-10384.555954682743</v>
      </c>
      <c r="AQ623">
        <v>-19572.019477765814</v>
      </c>
    </row>
    <row r="624" spans="27:43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  <c r="AO624">
        <v>-9344.8574676820845</v>
      </c>
      <c r="AP624">
        <v>-10431.037212977128</v>
      </c>
      <c r="AQ624">
        <v>-19775.894680659207</v>
      </c>
    </row>
    <row r="625" spans="27:43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  <c r="AO625">
        <v>-9504.0321345536486</v>
      </c>
      <c r="AP625">
        <v>-10475.737748998958</v>
      </c>
      <c r="AQ625">
        <v>-19979.769883552599</v>
      </c>
    </row>
    <row r="626" spans="27:43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  <c r="AO626">
        <v>-9665.0076704182793</v>
      </c>
      <c r="AP626">
        <v>-10518.637416027721</v>
      </c>
      <c r="AQ626">
        <v>-20183.645086445995</v>
      </c>
    </row>
    <row r="627" spans="27:43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  <c r="AO627">
        <v>-9827.8044499322841</v>
      </c>
      <c r="AP627">
        <v>-10559.71583940711</v>
      </c>
      <c r="AQ627">
        <v>-20387.520289339387</v>
      </c>
    </row>
    <row r="628" spans="27:43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  <c r="AO628">
        <v>-9992.4430782665822</v>
      </c>
      <c r="AP628">
        <v>-10598.952413966206</v>
      </c>
      <c r="AQ628">
        <v>-20591.395492232783</v>
      </c>
    </row>
    <row r="629" spans="27:43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  <c r="AO629">
        <v>-10158.944393714701</v>
      </c>
      <c r="AP629">
        <v>-10636.326301411482</v>
      </c>
      <c r="AQ629">
        <v>-20795.270695126175</v>
      </c>
    </row>
    <row r="630" spans="27:43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  <c r="AO630">
        <v>-10327.329470330274</v>
      </c>
      <c r="AP630">
        <v>-10671.816427689302</v>
      </c>
      <c r="AQ630">
        <v>-20999.145898019571</v>
      </c>
    </row>
    <row r="631" spans="27:43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  <c r="AO631">
        <v>-10497.619620594389</v>
      </c>
      <c r="AP631">
        <v>-10705.401480318582</v>
      </c>
      <c r="AQ631">
        <v>-21203.021100912967</v>
      </c>
    </row>
    <row r="632" spans="27:43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  <c r="AO632">
        <v>-10669.836398113095</v>
      </c>
      <c r="AP632">
        <v>-10737.05990569327</v>
      </c>
      <c r="AQ632">
        <v>-21406.896303806359</v>
      </c>
    </row>
    <row r="633" spans="27:43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  <c r="AO633">
        <v>-10844.001600345449</v>
      </c>
      <c r="AP633">
        <v>-10766.76990635431</v>
      </c>
      <c r="AQ633">
        <v>-21610.771506699755</v>
      </c>
    </row>
    <row r="634" spans="27:43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  <c r="AO634">
        <v>-11020.137271362415</v>
      </c>
      <c r="AP634">
        <v>-10794.509438230738</v>
      </c>
      <c r="AQ634">
        <v>-21814.646709593151</v>
      </c>
    </row>
    <row r="635" spans="27:43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  <c r="AO635">
        <v>-11198.26570463698</v>
      </c>
      <c r="AP635">
        <v>-10820.256207849567</v>
      </c>
      <c r="AQ635">
        <v>-22018.521912486543</v>
      </c>
    </row>
    <row r="636" spans="27:43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  <c r="AO636">
        <v>-11378.409445865835</v>
      </c>
      <c r="AP636">
        <v>-10843.987669514107</v>
      </c>
      <c r="AQ636">
        <v>-22222.397115379936</v>
      </c>
    </row>
    <row r="637" spans="27:43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  <c r="AO637">
        <v>-11560.591295822982</v>
      </c>
      <c r="AP637">
        <v>-10865.681022450352</v>
      </c>
      <c r="AQ637">
        <v>-22426.272318273332</v>
      </c>
    </row>
    <row r="638" spans="27:43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  <c r="AO638">
        <v>-11744.83431324563</v>
      </c>
      <c r="AP638">
        <v>-10885.313207921097</v>
      </c>
      <c r="AQ638">
        <v>-22630.147521166724</v>
      </c>
    </row>
    <row r="639" spans="27:43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  <c r="AO639">
        <v>-11931.161817752729</v>
      </c>
      <c r="AP639">
        <v>-10902.860906307393</v>
      </c>
      <c r="AQ639">
        <v>-22834.02272406012</v>
      </c>
    </row>
    <row r="640" spans="27:43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  <c r="AO640">
        <v>-12119.597392796535</v>
      </c>
      <c r="AP640">
        <v>-10918.300534156981</v>
      </c>
      <c r="AQ640">
        <v>-23037.897926953516</v>
      </c>
    </row>
    <row r="641" spans="27:43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  <c r="AO641">
        <v>-12310.16488864757</v>
      </c>
      <c r="AP641">
        <v>-10931.608241199339</v>
      </c>
      <c r="AQ641">
        <v>-23241.773129846912</v>
      </c>
    </row>
    <row r="642" spans="27:43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  <c r="AO642">
        <v>-12502.888425413341</v>
      </c>
      <c r="AP642">
        <v>-10942.759907326963</v>
      </c>
      <c r="AQ642">
        <v>-23445.648332740304</v>
      </c>
    </row>
    <row r="643" spans="27:43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  <c r="AO643">
        <v>-12697.792396091223</v>
      </c>
      <c r="AP643">
        <v>-10951.731139542475</v>
      </c>
      <c r="AQ643">
        <v>-23649.5235356337</v>
      </c>
    </row>
    <row r="644" spans="27:43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  <c r="AO644">
        <v>-12894.901469655875</v>
      </c>
      <c r="AP644">
        <v>-10958.497268871215</v>
      </c>
      <c r="AQ644">
        <v>-23853.398738527096</v>
      </c>
    </row>
    <row r="645" spans="27:43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-227.90657584375975</v>
      </c>
      <c r="AO645">
        <v>0</v>
      </c>
      <c r="AP645">
        <v>0</v>
      </c>
      <c r="AQ645">
        <v>0</v>
      </c>
    </row>
    <row r="646" spans="27:43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  <c r="AO646">
        <v>-60.065076415426432</v>
      </c>
      <c r="AP646">
        <v>-167.84149942833332</v>
      </c>
      <c r="AQ646">
        <v>-227.90657584375975</v>
      </c>
    </row>
    <row r="647" spans="27:43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  <c r="AO647">
        <v>-120.80135206446423</v>
      </c>
      <c r="AP647">
        <v>-335.01179962305525</v>
      </c>
      <c r="AQ647">
        <v>-455.81315168751951</v>
      </c>
    </row>
    <row r="648" spans="27:43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  <c r="AO648">
        <v>-182.21632728571421</v>
      </c>
      <c r="AP648">
        <v>-501.50340024556499</v>
      </c>
      <c r="AQ648">
        <v>-683.7197275312792</v>
      </c>
    </row>
    <row r="649" spans="27:43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  <c r="AO649">
        <v>-244.3175862305653</v>
      </c>
      <c r="AP649">
        <v>-667.30871714447369</v>
      </c>
      <c r="AQ649">
        <v>-911.62630337503902</v>
      </c>
    </row>
    <row r="650" spans="27:43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  <c r="AO650">
        <v>-307.11279779976331</v>
      </c>
      <c r="AP650">
        <v>-832.42008141903545</v>
      </c>
      <c r="AQ650">
        <v>-1139.5328792187988</v>
      </c>
    </row>
    <row r="651" spans="27:43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  <c r="AO651">
        <v>-370.6097165904456</v>
      </c>
      <c r="AP651">
        <v>-996.82973847211292</v>
      </c>
      <c r="AQ651">
        <v>-1367.4394550625584</v>
      </c>
    </row>
    <row r="652" spans="27:43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  <c r="AO652">
        <v>-434.81618385375822</v>
      </c>
      <c r="AP652">
        <v>-1160.5298470525599</v>
      </c>
      <c r="AQ652">
        <v>-1595.3460309063182</v>
      </c>
    </row>
    <row r="653" spans="27:43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  <c r="AO653">
        <v>-499.74012846317407</v>
      </c>
      <c r="AP653">
        <v>-1323.5124782869038</v>
      </c>
      <c r="AQ653">
        <v>-1823.252606750078</v>
      </c>
    </row>
    <row r="654" spans="27:43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  <c r="AO654">
        <v>-565.38956789363169</v>
      </c>
      <c r="AP654">
        <v>-1485.7696147002061</v>
      </c>
      <c r="AQ654">
        <v>-2051.1591825938381</v>
      </c>
    </row>
    <row r="655" spans="27:43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  <c r="AO655">
        <v>-631.77260921161508</v>
      </c>
      <c r="AP655">
        <v>-1647.2931492259825</v>
      </c>
      <c r="AQ655">
        <v>-2279.0657584375981</v>
      </c>
    </row>
    <row r="656" spans="27:43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  <c r="AO656">
        <v>-698.89745007629767</v>
      </c>
      <c r="AP656">
        <v>-1808.0748842050596</v>
      </c>
      <c r="AQ656">
        <v>-2506.9723342813577</v>
      </c>
    </row>
    <row r="657" spans="27:43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  <c r="AO657">
        <v>-766.77237975187359</v>
      </c>
      <c r="AP657">
        <v>-1968.1065303732435</v>
      </c>
      <c r="AQ657">
        <v>-2734.8789101251173</v>
      </c>
    </row>
    <row r="658" spans="27:43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  <c r="AO658">
        <v>-835.40578013120057</v>
      </c>
      <c r="AP658">
        <v>-2127.3797058376763</v>
      </c>
      <c r="AQ658">
        <v>-2962.7854859688769</v>
      </c>
    </row>
    <row r="659" spans="27:43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  <c r="AO659">
        <v>-904.80612677088254</v>
      </c>
      <c r="AP659">
        <v>-2285.8859350417542</v>
      </c>
      <c r="AQ659">
        <v>-3190.6920618126369</v>
      </c>
    </row>
    <row r="660" spans="27:43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  <c r="AO660">
        <v>-974.981989937918</v>
      </c>
      <c r="AP660">
        <v>-2443.6166477184784</v>
      </c>
      <c r="AQ660">
        <v>-3418.5986376563965</v>
      </c>
    </row>
    <row r="661" spans="27:43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  <c r="AO661">
        <v>-1045.9420356680448</v>
      </c>
      <c r="AP661">
        <v>-2600.5631778321113</v>
      </c>
      <c r="AQ661">
        <v>-3646.5052135001561</v>
      </c>
    </row>
    <row r="662" spans="27:43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  <c r="AO662">
        <v>-1117.6950268359112</v>
      </c>
      <c r="AP662">
        <v>-2756.7167625080046</v>
      </c>
      <c r="AQ662">
        <v>-3874.4117893439161</v>
      </c>
    </row>
    <row r="663" spans="27:43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  <c r="AO663">
        <v>-1190.2498242372053</v>
      </c>
      <c r="AP663">
        <v>-2912.0685409504704</v>
      </c>
      <c r="AQ663">
        <v>-4102.3183651876761</v>
      </c>
    </row>
    <row r="664" spans="27:43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  <c r="AO664">
        <v>-1263.6153876828771</v>
      </c>
      <c r="AP664">
        <v>-3066.6095533485586</v>
      </c>
      <c r="AQ664">
        <v>-4330.2249410314362</v>
      </c>
    </row>
    <row r="665" spans="27:43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  <c r="AO665">
        <v>-1337.8007771055877</v>
      </c>
      <c r="AP665">
        <v>-3220.3307397696076</v>
      </c>
      <c r="AQ665">
        <v>-4558.1315168751962</v>
      </c>
    </row>
    <row r="666" spans="27:43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  <c r="AO666">
        <v>-1412.8151536785235</v>
      </c>
      <c r="AP666">
        <v>-3373.2229390404314</v>
      </c>
      <c r="AQ666">
        <v>-4786.0380927189562</v>
      </c>
    </row>
    <row r="667" spans="27:43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  <c r="AO667">
        <v>-1488.6677809467112</v>
      </c>
      <c r="AP667">
        <v>-3525.2768876160035</v>
      </c>
      <c r="AQ667">
        <v>-5013.9446685627154</v>
      </c>
    </row>
    <row r="668" spans="27:43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  <c r="AO668">
        <v>-1565.3680259709756</v>
      </c>
      <c r="AP668">
        <v>-3676.4832184354987</v>
      </c>
      <c r="AQ668">
        <v>-5241.8512444064754</v>
      </c>
    </row>
    <row r="669" spans="27:43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  <c r="AO669">
        <v>-1642.9253604846804</v>
      </c>
      <c r="AP669">
        <v>-3826.8324597655537</v>
      </c>
      <c r="AQ669">
        <v>-5469.7578202502345</v>
      </c>
    </row>
    <row r="670" spans="27:43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  <c r="AO670">
        <v>-1721.3493620633947</v>
      </c>
      <c r="AP670">
        <v>-3976.3150340305992</v>
      </c>
      <c r="AQ670">
        <v>-5697.6643960939946</v>
      </c>
    </row>
    <row r="671" spans="27:43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  <c r="AO671">
        <v>-1800.6497153076311</v>
      </c>
      <c r="AP671">
        <v>-4124.9212566301221</v>
      </c>
      <c r="AQ671">
        <v>-5925.5709719377537</v>
      </c>
    </row>
    <row r="672" spans="27:43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  <c r="AO672">
        <v>-1880.8362130387991</v>
      </c>
      <c r="AP672">
        <v>-4272.6413347427142</v>
      </c>
      <c r="AQ672">
        <v>-6153.4775477815137</v>
      </c>
    </row>
    <row r="673" spans="27:43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  <c r="AO673">
        <v>-1961.9187575085225</v>
      </c>
      <c r="AP673">
        <v>-4419.4653661167504</v>
      </c>
      <c r="AQ673">
        <v>-6381.3841236252738</v>
      </c>
    </row>
    <row r="674" spans="27:43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  <c r="AO674">
        <v>-2043.9073616214725</v>
      </c>
      <c r="AP674">
        <v>-4565.3833378475601</v>
      </c>
      <c r="AQ674">
        <v>-6609.2906994690338</v>
      </c>
    </row>
    <row r="675" spans="27:43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  <c r="AO675">
        <v>-2126.8121501718629</v>
      </c>
      <c r="AP675">
        <v>-4710.3851251409296</v>
      </c>
      <c r="AQ675">
        <v>-6837.1972753127939</v>
      </c>
    </row>
    <row r="676" spans="27:43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  <c r="AO676">
        <v>-2210.6433610937638</v>
      </c>
      <c r="AP676">
        <v>-4854.4604900627883</v>
      </c>
      <c r="AQ676">
        <v>-7065.103851156553</v>
      </c>
    </row>
    <row r="677" spans="27:43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  <c r="AO677">
        <v>-2295.4113467253865</v>
      </c>
      <c r="AP677">
        <v>-4997.5990802749257</v>
      </c>
      <c r="AQ677">
        <v>-7293.010427000313</v>
      </c>
    </row>
    <row r="678" spans="27:43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  <c r="AO678">
        <v>-2381.1265750874973</v>
      </c>
      <c r="AP678">
        <v>-5139.7904277565749</v>
      </c>
      <c r="AQ678">
        <v>-7520.9170028440731</v>
      </c>
    </row>
    <row r="679" spans="27:43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  <c r="AO679">
        <v>-2467.7996311761153</v>
      </c>
      <c r="AP679">
        <v>-5281.0239475117169</v>
      </c>
      <c r="AQ679">
        <v>-7748.8235786878331</v>
      </c>
    </row>
    <row r="680" spans="27:43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  <c r="AO680">
        <v>-2555.4412182696569</v>
      </c>
      <c r="AP680">
        <v>-5421.2889362619353</v>
      </c>
      <c r="AQ680">
        <v>-7976.7301545315931</v>
      </c>
    </row>
    <row r="681" spans="27:43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  <c r="AO681">
        <v>-2644.0621592506859</v>
      </c>
      <c r="AP681">
        <v>-5560.5745711246664</v>
      </c>
      <c r="AQ681">
        <v>-8204.6367303753523</v>
      </c>
    </row>
    <row r="682" spans="27:43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  <c r="AO682">
        <v>-2733.6733979424343</v>
      </c>
      <c r="AP682">
        <v>-5698.869908276678</v>
      </c>
      <c r="AQ682">
        <v>-8432.5433062191114</v>
      </c>
    </row>
    <row r="683" spans="27:43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  <c r="AO683">
        <v>-2824.286000460258</v>
      </c>
      <c r="AP683">
        <v>-5836.1638816026143</v>
      </c>
      <c r="AQ683">
        <v>-8660.4498820628705</v>
      </c>
    </row>
    <row r="684" spans="27:43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  <c r="AO684">
        <v>-2915.9111565781946</v>
      </c>
      <c r="AP684">
        <v>-5972.4453013284374</v>
      </c>
      <c r="AQ684">
        <v>-8888.3564579066297</v>
      </c>
    </row>
    <row r="685" spans="27:43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  <c r="AO685">
        <v>-3008.5601811107908</v>
      </c>
      <c r="AP685">
        <v>-6107.7028526396007</v>
      </c>
      <c r="AQ685">
        <v>-9116.2630337503906</v>
      </c>
    </row>
    <row r="686" spans="27:43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  <c r="AO686">
        <v>-3102.2445153103727</v>
      </c>
      <c r="AP686">
        <v>-6241.9250942837789</v>
      </c>
      <c r="AQ686">
        <v>-9344.1696095941516</v>
      </c>
    </row>
    <row r="687" spans="27:43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  <c r="AO687">
        <v>-3196.9757282799283</v>
      </c>
      <c r="AP687">
        <v>-6375.1004571579833</v>
      </c>
      <c r="AQ687">
        <v>-9572.0761854379107</v>
      </c>
    </row>
    <row r="688" spans="27:43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  <c r="AO688">
        <v>-3292.765518401779</v>
      </c>
      <c r="AP688">
        <v>-6507.2172428798922</v>
      </c>
      <c r="AQ688">
        <v>-9799.9827612816716</v>
      </c>
    </row>
    <row r="689" spans="27:43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  <c r="AO689">
        <v>-3389.6257147822166</v>
      </c>
      <c r="AP689">
        <v>-6638.2636223432146</v>
      </c>
      <c r="AQ689">
        <v>-10027.889337125431</v>
      </c>
    </row>
    <row r="690" spans="27:43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  <c r="AO690">
        <v>-3487.5682787122823</v>
      </c>
      <c r="AP690">
        <v>-6768.2276342569085</v>
      </c>
      <c r="AQ690">
        <v>-10255.79591296919</v>
      </c>
    </row>
    <row r="691" spans="27:43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  <c r="AO691">
        <v>-3586.6053051448698</v>
      </c>
      <c r="AP691">
        <v>-6897.0971836680801</v>
      </c>
      <c r="AQ691">
        <v>-10483.702488812951</v>
      </c>
    </row>
    <row r="692" spans="27:43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  <c r="AO692">
        <v>-3686.7490241883343</v>
      </c>
      <c r="AP692">
        <v>-7024.8600404683757</v>
      </c>
      <c r="AQ692">
        <v>-10711.60906465671</v>
      </c>
    </row>
    <row r="693" spans="27:43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  <c r="AO693">
        <v>-3788.0118026167911</v>
      </c>
      <c r="AP693">
        <v>-7151.5038378836789</v>
      </c>
      <c r="AQ693">
        <v>-10939.515640500469</v>
      </c>
    </row>
    <row r="694" spans="27:43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  <c r="AO694">
        <v>-3890.4061453972927</v>
      </c>
      <c r="AP694">
        <v>-7277.0160709469374</v>
      </c>
      <c r="AQ694">
        <v>-11167.422216344228</v>
      </c>
    </row>
    <row r="695" spans="27:43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  <c r="AO695">
        <v>-3993.9446972340697</v>
      </c>
      <c r="AP695">
        <v>-7401.3840949539199</v>
      </c>
      <c r="AQ695">
        <v>-11395.328792187987</v>
      </c>
    </row>
    <row r="696" spans="27:43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  <c r="AO696">
        <v>-4098.6402441300297</v>
      </c>
      <c r="AP696">
        <v>-7524.5951239017204</v>
      </c>
      <c r="AQ696">
        <v>-11623.235368031748</v>
      </c>
    </row>
    <row r="697" spans="27:43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  <c r="AO697">
        <v>-4204.5057149657023</v>
      </c>
      <c r="AP697">
        <v>-7646.6362289098079</v>
      </c>
      <c r="AQ697">
        <v>-11851.141943875507</v>
      </c>
    </row>
    <row r="698" spans="27:43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  <c r="AO698">
        <v>-4311.5541830958318</v>
      </c>
      <c r="AP698">
        <v>-7767.4943366234384</v>
      </c>
      <c r="AQ698">
        <v>-12079.048519719267</v>
      </c>
    </row>
    <row r="699" spans="27:43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  <c r="AO699">
        <v>-4419.7988679638083</v>
      </c>
      <c r="AP699">
        <v>-7887.156227599221</v>
      </c>
      <c r="AQ699">
        <v>-12306.955095563027</v>
      </c>
    </row>
    <row r="700" spans="27:43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  <c r="AO700">
        <v>-4529.2531367341417</v>
      </c>
      <c r="AP700">
        <v>-8005.6085346726477</v>
      </c>
      <c r="AQ700">
        <v>-12534.861671406787</v>
      </c>
    </row>
    <row r="701" spans="27:43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  <c r="AO701">
        <v>-4639.9305059431726</v>
      </c>
      <c r="AP701">
        <v>-8122.8377413073767</v>
      </c>
      <c r="AQ701">
        <v>-12762.768247250548</v>
      </c>
    </row>
    <row r="702" spans="27:43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  <c r="AO702">
        <v>-4751.8446431682378</v>
      </c>
      <c r="AP702">
        <v>-8238.8301799260717</v>
      </c>
      <c r="AQ702">
        <v>-12990.674823094309</v>
      </c>
    </row>
    <row r="703" spans="27:43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  <c r="AO703">
        <v>-4865.0093687154786</v>
      </c>
      <c r="AP703">
        <v>-8353.5720302225909</v>
      </c>
      <c r="AQ703">
        <v>-13218.581398938069</v>
      </c>
    </row>
    <row r="704" spans="27:43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  <c r="AO704">
        <v>-4979.4386573265174</v>
      </c>
      <c r="AP704">
        <v>-8467.0493174553121</v>
      </c>
      <c r="AQ704">
        <v>-13446.487974781829</v>
      </c>
    </row>
    <row r="705" spans="27:43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  <c r="AO705">
        <v>-5095.1466399042001</v>
      </c>
      <c r="AP705">
        <v>-8579.2479107213894</v>
      </c>
      <c r="AQ705">
        <v>-13674.39455062559</v>
      </c>
    </row>
    <row r="706" spans="27:43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  <c r="AO706">
        <v>-5212.1476052576263</v>
      </c>
      <c r="AP706">
        <v>-8690.1535212117233</v>
      </c>
      <c r="AQ706">
        <v>-13902.30112646935</v>
      </c>
    </row>
    <row r="707" spans="27:43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  <c r="AO707">
        <v>-5330.4560018666771</v>
      </c>
      <c r="AP707">
        <v>-8799.7517004464316</v>
      </c>
      <c r="AQ707">
        <v>-14130.20770231311</v>
      </c>
    </row>
    <row r="708" spans="27:43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  <c r="AO708">
        <v>-5450.0864396662619</v>
      </c>
      <c r="AP708">
        <v>-8908.0278384906069</v>
      </c>
      <c r="AQ708">
        <v>-14358.114278156871</v>
      </c>
    </row>
    <row r="709" spans="27:43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  <c r="AO709">
        <v>-5571.053691850504</v>
      </c>
      <c r="AP709">
        <v>-9014.9671621501238</v>
      </c>
      <c r="AQ709">
        <v>-14586.02085400063</v>
      </c>
    </row>
    <row r="710" spans="27:43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  <c r="AO710">
        <v>-5693.3726966970853</v>
      </c>
      <c r="AP710">
        <v>-9120.5547331473026</v>
      </c>
      <c r="AQ710">
        <v>-14813.927429844389</v>
      </c>
    </row>
    <row r="711" spans="27:43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  <c r="AO711">
        <v>-5817.0585594119775</v>
      </c>
      <c r="AP711">
        <v>-9224.7754462761695</v>
      </c>
      <c r="AQ711">
        <v>-15041.834005688148</v>
      </c>
    </row>
    <row r="712" spans="27:43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  <c r="AO712">
        <v>-5942.126553994789</v>
      </c>
      <c r="AP712">
        <v>-9327.6140275371181</v>
      </c>
      <c r="AQ712">
        <v>-15269.740581531909</v>
      </c>
    </row>
    <row r="713" spans="27:43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  <c r="AO713">
        <v>-6068.5921251249556</v>
      </c>
      <c r="AP713">
        <v>-9429.0550322507115</v>
      </c>
      <c r="AQ713">
        <v>-15497.64715737567</v>
      </c>
    </row>
    <row r="714" spans="27:43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  <c r="AO714">
        <v>-6196.4708900690075</v>
      </c>
      <c r="AP714">
        <v>-9529.0828431504196</v>
      </c>
      <c r="AQ714">
        <v>-15725.553733219429</v>
      </c>
    </row>
    <row r="715" spans="27:43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  <c r="AO715">
        <v>-6325.7786406091482</v>
      </c>
      <c r="AP715">
        <v>-9627.681668454039</v>
      </c>
      <c r="AQ715">
        <v>-15953.460309063188</v>
      </c>
    </row>
    <row r="716" spans="27:43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  <c r="AO716">
        <v>-6456.5313449933874</v>
      </c>
      <c r="AP716">
        <v>-9724.8355399135598</v>
      </c>
      <c r="AQ716">
        <v>-16181.366884906947</v>
      </c>
    </row>
    <row r="717" spans="27:43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  <c r="AO717">
        <v>-6588.7451499074641</v>
      </c>
      <c r="AP717">
        <v>-9820.5283108432432</v>
      </c>
      <c r="AQ717">
        <v>-16409.273460750708</v>
      </c>
    </row>
    <row r="718" spans="27:43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  <c r="AO718">
        <v>-6722.4363824688044</v>
      </c>
      <c r="AP718">
        <v>-9914.7436541256629</v>
      </c>
      <c r="AQ718">
        <v>-16637.180036594469</v>
      </c>
    </row>
    <row r="719" spans="27:43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  <c r="AO719">
        <v>-6857.6215522427628</v>
      </c>
      <c r="AP719">
        <v>-10007.465060195465</v>
      </c>
      <c r="AQ719">
        <v>-16865.08661243823</v>
      </c>
    </row>
    <row r="720" spans="27:43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  <c r="AO720">
        <v>-6994.3173532813908</v>
      </c>
      <c r="AP720">
        <v>-10098.675835000598</v>
      </c>
      <c r="AQ720">
        <v>-17092.993188281987</v>
      </c>
    </row>
    <row r="721" spans="27:43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  <c r="AO721">
        <v>-7132.5406661849902</v>
      </c>
      <c r="AP721">
        <v>-10188.359097940758</v>
      </c>
      <c r="AQ721">
        <v>-17320.899764125748</v>
      </c>
    </row>
    <row r="722" spans="27:43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  <c r="AO722">
        <v>-7272.3085601867051</v>
      </c>
      <c r="AP722">
        <v>-10276.497779782803</v>
      </c>
      <c r="AQ722">
        <v>-17548.806339969506</v>
      </c>
    </row>
    <row r="723" spans="27:43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  <c r="AO723">
        <v>-7413.6382952604035</v>
      </c>
      <c r="AP723">
        <v>-10363.074620552865</v>
      </c>
      <c r="AQ723">
        <v>-17776.712915813263</v>
      </c>
    </row>
    <row r="724" spans="27:43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  <c r="AO724">
        <v>-7556.5473242521166</v>
      </c>
      <c r="AP724">
        <v>-10448.072167404913</v>
      </c>
      <c r="AQ724">
        <v>-18004.61949165702</v>
      </c>
    </row>
    <row r="725" spans="27:43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  <c r="AO725">
        <v>-7701.0532950352954</v>
      </c>
      <c r="AP725">
        <v>-10531.472772465493</v>
      </c>
      <c r="AQ725">
        <v>-18232.526067500781</v>
      </c>
    </row>
    <row r="726" spans="27:43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  <c r="AO726">
        <v>-7847.1740526901513</v>
      </c>
      <c r="AP726">
        <v>-10613.258590654397</v>
      </c>
      <c r="AQ726">
        <v>-18460.432643344539</v>
      </c>
    </row>
    <row r="727" spans="27:43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  <c r="AO727">
        <v>-7994.9276417073506</v>
      </c>
      <c r="AP727">
        <v>-10693.411577480958</v>
      </c>
      <c r="AQ727">
        <v>-18688.339219188299</v>
      </c>
    </row>
    <row r="728" spans="27:43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  <c r="AO728">
        <v>-8144.3323082163315</v>
      </c>
      <c r="AP728">
        <v>-10771.913486815736</v>
      </c>
      <c r="AQ728">
        <v>-18916.24579503206</v>
      </c>
    </row>
    <row r="729" spans="27:43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  <c r="AO729">
        <v>-8295.4065022385257</v>
      </c>
      <c r="AP729">
        <v>-10848.745868637301</v>
      </c>
      <c r="AQ729">
        <v>-19144.152370875818</v>
      </c>
    </row>
    <row r="730" spans="27:43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  <c r="AO730">
        <v>-8448.1688799657531</v>
      </c>
      <c r="AP730">
        <v>-10923.890066753833</v>
      </c>
      <c r="AQ730">
        <v>-19372.058946719575</v>
      </c>
    </row>
    <row r="731" spans="27:43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  <c r="AO731">
        <v>-8602.6383060640856</v>
      </c>
      <c r="AP731">
        <v>-10997.327216499261</v>
      </c>
      <c r="AQ731">
        <v>-19599.965522563332</v>
      </c>
    </row>
    <row r="732" spans="27:43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  <c r="AO732">
        <v>-8758.8338560034408</v>
      </c>
      <c r="AP732">
        <v>-11069.038242403665</v>
      </c>
      <c r="AQ732">
        <v>-19827.872098407093</v>
      </c>
    </row>
    <row r="733" spans="27:43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  <c r="AO733">
        <v>-8916.7748184132251</v>
      </c>
      <c r="AP733">
        <v>-11139.00385583764</v>
      </c>
      <c r="AQ733">
        <v>-20055.778674250854</v>
      </c>
    </row>
    <row r="734" spans="27:43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  <c r="AO734">
        <v>-9076.4806974642888</v>
      </c>
      <c r="AP734">
        <v>-11207.204552630335</v>
      </c>
      <c r="AQ734">
        <v>-20283.685250094612</v>
      </c>
    </row>
    <row r="735" spans="27:43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  <c r="AO735">
        <v>-9237.971215277501</v>
      </c>
      <c r="AP735">
        <v>-11273.620610660884</v>
      </c>
      <c r="AQ735">
        <v>-20511.591825938369</v>
      </c>
    </row>
    <row r="736" spans="27:43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  <c r="AO736">
        <v>-9401.2663143592363</v>
      </c>
      <c r="AP736">
        <v>-11338.232087422908</v>
      </c>
      <c r="AQ736">
        <v>-20739.49840178213</v>
      </c>
    </row>
    <row r="737" spans="27:43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  <c r="AO737">
        <v>-9566.3861600640867</v>
      </c>
      <c r="AP737">
        <v>-11401.018817561819</v>
      </c>
      <c r="AQ737">
        <v>-20967.404977625887</v>
      </c>
    </row>
    <row r="738" spans="27:43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  <c r="AO738">
        <v>-9733.3511430850795</v>
      </c>
      <c r="AP738">
        <v>-11461.960410384585</v>
      </c>
      <c r="AQ738">
        <v>-21195.311553469648</v>
      </c>
    </row>
    <row r="739" spans="27:43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  <c r="AO739">
        <v>-9902.1818819717373</v>
      </c>
      <c r="AP739">
        <v>-11521.036247341688</v>
      </c>
      <c r="AQ739">
        <v>-21423.218129313405</v>
      </c>
    </row>
    <row r="740" spans="27:43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  <c r="AO740">
        <v>-10072.899225676259</v>
      </c>
      <c r="AP740">
        <v>-11578.225479480927</v>
      </c>
      <c r="AQ740">
        <v>-21651.124705157163</v>
      </c>
    </row>
    <row r="741" spans="27:43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  <c r="AO741">
        <v>-10245.52425612817</v>
      </c>
      <c r="AP741">
        <v>-11633.507024872775</v>
      </c>
      <c r="AQ741">
        <v>-21879.031281000924</v>
      </c>
    </row>
    <row r="742" spans="27:43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  <c r="AO742">
        <v>-10420.078290837731</v>
      </c>
      <c r="AP742">
        <v>-11686.859566006973</v>
      </c>
      <c r="AQ742">
        <v>-22106.937856844685</v>
      </c>
    </row>
    <row r="743" spans="27:43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  <c r="AO743">
        <v>-10596.582885528445</v>
      </c>
      <c r="AP743">
        <v>-11738.261547160018</v>
      </c>
      <c r="AQ743">
        <v>-22334.844432688446</v>
      </c>
    </row>
    <row r="744" spans="27:43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  <c r="AO744">
        <v>-10775.059836798979</v>
      </c>
      <c r="AP744">
        <v>-11787.691171733244</v>
      </c>
      <c r="AQ744">
        <v>-22562.751008532206</v>
      </c>
    </row>
    <row r="745" spans="27:43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  <c r="AO745">
        <v>-10955.531184814829</v>
      </c>
      <c r="AP745">
        <v>-11835.126399561153</v>
      </c>
      <c r="AQ745">
        <v>-22790.657584375967</v>
      </c>
    </row>
    <row r="746" spans="27:43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  <c r="AO746">
        <v>-11138.019216030068</v>
      </c>
      <c r="AP746">
        <v>-11880.544944189674</v>
      </c>
      <c r="AQ746">
        <v>-23018.564160219725</v>
      </c>
    </row>
    <row r="747" spans="27:43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  <c r="AO747">
        <v>-11322.546465939507</v>
      </c>
      <c r="AP747">
        <v>-11923.924270123995</v>
      </c>
      <c r="AQ747">
        <v>-23246.470736063482</v>
      </c>
    </row>
    <row r="748" spans="27:43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  <c r="AO748">
        <v>-11509.135721861609</v>
      </c>
      <c r="AP748">
        <v>-11965.241590045653</v>
      </c>
      <c r="AQ748">
        <v>-23474.377311907243</v>
      </c>
    </row>
    <row r="749" spans="27:43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  <c r="AO749">
        <v>-11697.810025752498</v>
      </c>
      <c r="AP749">
        <v>-12004.473861998524</v>
      </c>
      <c r="AQ749">
        <v>-23702.283887751004</v>
      </c>
    </row>
    <row r="750" spans="27:43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  <c r="AO750">
        <v>-11888.59267705142</v>
      </c>
      <c r="AP750">
        <v>-12041.597786543362</v>
      </c>
      <c r="AQ750">
        <v>-23930.190463594761</v>
      </c>
    </row>
    <row r="751" spans="27:43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  <c r="AO751">
        <v>-12081.507235557992</v>
      </c>
      <c r="AP751">
        <v>-12076.589803880548</v>
      </c>
      <c r="AQ751">
        <v>-24158.097039438522</v>
      </c>
    </row>
    <row r="752" spans="27:43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  <c r="AO752">
        <v>-12276.577524341616</v>
      </c>
      <c r="AP752">
        <v>-12109.426090940684</v>
      </c>
      <c r="AQ752">
        <v>-24386.003615282283</v>
      </c>
    </row>
    <row r="753" spans="27:43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  <c r="AO753">
        <v>-12473.827632683386</v>
      </c>
      <c r="AP753">
        <v>-12140.082558442675</v>
      </c>
      <c r="AQ753">
        <v>-24613.910191126044</v>
      </c>
    </row>
    <row r="754" spans="27:43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  <c r="AO754">
        <v>-12673.281919050887</v>
      </c>
      <c r="AP754">
        <v>-12168.534847918934</v>
      </c>
      <c r="AQ754">
        <v>-24841.816766969805</v>
      </c>
    </row>
    <row r="755" spans="27:43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  <c r="AO755">
        <v>-12874.965014106227</v>
      </c>
      <c r="AP755">
        <v>-12194.758328707356</v>
      </c>
      <c r="AQ755">
        <v>-25069.723342813562</v>
      </c>
    </row>
    <row r="756" spans="27:43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  <c r="AO756">
        <v>-13078.901823747679</v>
      </c>
      <c r="AP756">
        <v>-12218.728094909662</v>
      </c>
      <c r="AQ756">
        <v>-25297.629918657323</v>
      </c>
    </row>
    <row r="757" spans="27:43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  <c r="AO757">
        <v>-13285.117532185328</v>
      </c>
      <c r="AP757">
        <v>-12240.418962315773</v>
      </c>
      <c r="AQ757">
        <v>-25525.536494501084</v>
      </c>
    </row>
    <row r="758" spans="27:43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  <c r="AO758">
        <v>-13493.637605051063</v>
      </c>
      <c r="AP758">
        <v>-12259.805465293797</v>
      </c>
      <c r="AQ758">
        <v>-25753.443070344842</v>
      </c>
    </row>
    <row r="759" spans="27:43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  <c r="AO759">
        <v>-13704.487792543341</v>
      </c>
      <c r="AP759">
        <v>-12276.861853645278</v>
      </c>
      <c r="AQ759">
        <v>-25981.349646188599</v>
      </c>
    </row>
    <row r="760" spans="27:43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  <c r="AO760">
        <v>-13917.694132607088</v>
      </c>
      <c r="AP760">
        <v>-12291.562089425292</v>
      </c>
      <c r="AQ760">
        <v>-26209.256222032356</v>
      </c>
    </row>
    <row r="761" spans="27:43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  <c r="AO761">
        <v>-14133.282954149125</v>
      </c>
      <c r="AP761">
        <v>-12303.879843727014</v>
      </c>
      <c r="AQ761">
        <v>-26437.162797876117</v>
      </c>
    </row>
    <row r="762" spans="27:43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  <c r="AO762">
        <v>-14351.280880289538</v>
      </c>
      <c r="AP762">
        <v>-12313.788493430362</v>
      </c>
      <c r="AQ762">
        <v>-26665.069373719874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196"/>
  <sheetViews>
    <sheetView topLeftCell="A110" zoomScale="85" zoomScaleNormal="85" workbookViewId="0">
      <selection activeCell="B134" sqref="B134"/>
    </sheetView>
  </sheetViews>
  <sheetFormatPr defaultRowHeight="14.4"/>
  <cols>
    <col min="1" max="1" width="24.734375" bestFit="1" customWidth="1"/>
    <col min="2" max="2" width="25.62890625" bestFit="1" customWidth="1"/>
    <col min="3" max="3" width="55.5234375" customWidth="1"/>
    <col min="4" max="4" width="31.3125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4" t="s">
        <v>22</v>
      </c>
      <c r="B1" s="34"/>
      <c r="C1" s="34"/>
      <c r="D1" s="34"/>
      <c r="E1" s="34"/>
    </row>
    <row r="2" spans="1:5" ht="18.55" customHeight="1">
      <c r="A2" s="33" t="s">
        <v>358</v>
      </c>
      <c r="B2" s="33"/>
      <c r="C2" s="33"/>
      <c r="D2" s="33"/>
      <c r="E2" s="33"/>
    </row>
    <row r="3" spans="1:5">
      <c r="A3" s="35" t="s">
        <v>357</v>
      </c>
      <c r="B3" s="35"/>
      <c r="C3" s="35"/>
      <c r="D3" s="35"/>
      <c r="E3" s="35"/>
    </row>
    <row r="4" spans="1:5">
      <c r="A4" s="5" t="s">
        <v>14</v>
      </c>
    </row>
    <row r="5" spans="1:5">
      <c r="A5" t="s">
        <v>15</v>
      </c>
      <c r="B5" t="s">
        <v>17</v>
      </c>
    </row>
    <row r="6" spans="1:5">
      <c r="A6" t="s">
        <v>16</v>
      </c>
      <c r="B6" t="s">
        <v>18</v>
      </c>
    </row>
    <row r="7" spans="1:5">
      <c r="A7" s="2">
        <v>1</v>
      </c>
      <c r="C7" t="str" cm="1">
        <f t="array" ref="C7">_xll.WDS.XLM.GET.WORKBOOK(A7,B7)</f>
        <v>[WDS-ModelUtil-XLL-Test.xlsm]Roll Test</v>
      </c>
    </row>
    <row r="8" spans="1:5">
      <c r="A8" s="1">
        <f>A7</f>
        <v>1</v>
      </c>
      <c r="B8" s="3" t="str">
        <f>C7</f>
        <v>[WDS-ModelUtil-XLL-Test.xlsm]Roll Test</v>
      </c>
      <c r="C8" t="str" cm="1">
        <f t="array" ref="C8">_xll.WDS.XLM.GET.WORKBOOK(A8,B8)</f>
        <v>[WDS-ModelUtil-XLL-Test.xlsm]Roll Test</v>
      </c>
    </row>
    <row r="9" spans="1:5">
      <c r="A9" s="1">
        <f>A8</f>
        <v>1</v>
      </c>
      <c r="B9" s="4" t="s">
        <v>356</v>
      </c>
      <c r="C9" t="e" cm="1">
        <f t="array" ref="C9">_xll.WDS.XLM.GET.WORKBOOK(A9,B9)</f>
        <v>#N/A</v>
      </c>
      <c r="D9" t="s">
        <v>19</v>
      </c>
    </row>
    <row r="11" spans="1:5">
      <c r="A11" s="5" t="s">
        <v>20</v>
      </c>
    </row>
    <row r="12" spans="1:5">
      <c r="A12" t="s">
        <v>15</v>
      </c>
      <c r="B12" t="s">
        <v>17</v>
      </c>
    </row>
    <row r="13" spans="1:5">
      <c r="A13" t="s">
        <v>16</v>
      </c>
      <c r="B13" t="s">
        <v>18</v>
      </c>
      <c r="D13" t="s">
        <v>21</v>
      </c>
    </row>
    <row r="14" spans="1:5">
      <c r="A14" s="2">
        <v>2</v>
      </c>
      <c r="C14" t="str" cm="1">
        <f t="array" ref="C14">_xll.WDS.XLM.GET.DOCUMENT(A14,B14)</f>
        <v>C:\WDS\dev\lib\github\WDataSci\WDS-ModelSpec\master\WDS-Cpp\WDS\XLL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[WDS-ModelUtil-XLL-Test.xlsm]Roll Test</v>
      </c>
      <c r="C15" t="str" cm="1">
        <f t="array" ref="C15">_xll.WDS.XLM.GET.DOCUMENT(A15,B15)</f>
        <v>C:\WDS\dev\lib\github\WDataSci\WDS-ModelSpec\master\WDS-Cpp\WDS\XLL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EXAMPLE.XLSM</v>
      </c>
      <c r="C16" t="e" cm="1">
        <f t="array" ref="C16">_xll.WDS.XLM.GET.DOCUMENT(A16,B16)</f>
        <v>#N/A</v>
      </c>
      <c r="D16" t="str" cm="1">
        <f t="array" ref="D16">_xll.WDS.Test.Type(,A16)</f>
        <v>SRef</v>
      </c>
    </row>
    <row r="19" spans="1:18">
      <c r="A19" t="s">
        <v>271</v>
      </c>
      <c r="C19" t="str" cm="1">
        <f t="array" ref="C19">_xll.WDS.XLM.GET.XLL_Name()</f>
        <v>C:\WDS\dev\lib\github\WDataSci\WDS-ModelSpec\master\WDS-Cpp\WDS\XLL\Build\x64\Release\WDS-ModelUtil.xll</v>
      </c>
    </row>
    <row r="21" spans="1:18">
      <c r="A21" s="33" t="s">
        <v>358</v>
      </c>
      <c r="B21" s="33"/>
    </row>
    <row r="22" spans="1:18">
      <c r="A22" s="35" t="s">
        <v>359</v>
      </c>
      <c r="B22" s="35"/>
    </row>
    <row r="23" spans="1:18">
      <c r="A23" s="5" t="s">
        <v>13</v>
      </c>
    </row>
    <row r="24" spans="1:18">
      <c r="A24" t="s">
        <v>15</v>
      </c>
    </row>
    <row r="25" spans="1:18">
      <c r="A25" t="s">
        <v>16</v>
      </c>
    </row>
    <row r="26" spans="1:18">
      <c r="A26" s="2">
        <v>67</v>
      </c>
      <c r="C26" t="str" cm="1">
        <f t="array" ref="C26">_xll.WDS.XLM.GET.WORKSPACE(A26)</f>
        <v>C:\OneDrive\OneDrive - WYPASEK.COM\Documents</v>
      </c>
    </row>
    <row r="27" spans="1:18">
      <c r="A27" s="2">
        <v>44</v>
      </c>
      <c r="C27" t="str" cm="1">
        <f t="array" ref="C27:E196">_xll.WDS.XLM.GET.WORKSPACE(A27)</f>
        <v>C:\Program Files\Microsoft Office\root\Office16\Library\Analysis\ANALYS32.XLL</v>
      </c>
      <c r="D27" t="str">
        <v>fnAnova1</v>
      </c>
      <c r="E27" t="str">
        <v>AUUQQQ#</v>
      </c>
      <c r="G27" t="s">
        <v>272</v>
      </c>
      <c r="H27" t="str" cm="1">
        <f t="array" ref="H27:H28">_xll.WDS.Util.SimpleFirsts(C27:C89)</f>
        <v>C:\Program Files\Microsoft Office\root\Office16\Library\Analysis\ANALYS32.XLL</v>
      </c>
      <c r="I27" t="str" cm="1">
        <f t="array" ref="I27:I88">_xll.WDS.Util.SimpleFirsts(D27:D89)</f>
        <v>fnAnova1</v>
      </c>
      <c r="J27" t="str" cm="1">
        <f t="array" ref="J27:J68">_xll.WDS.Util.SimpleFirsts(E27:E89)</f>
        <v>AUUQQQ#</v>
      </c>
      <c r="K27" cm="1">
        <f t="array" ref="K27">_xll.WDS.Util.SimpleFirsts(F27:F89)</f>
        <v>0</v>
      </c>
      <c r="L27" t="str" cm="1">
        <f t="array" ref="L27:L83">_xll.WDS.Util.SimpleFirsts(G27:G89)</f>
        <v>fnAnova1</v>
      </c>
      <c r="N27" cm="1">
        <f t="array" ref="N27:N87">_xll.WDS.Util.SimpleSort(G27:J87)</f>
        <v>1</v>
      </c>
      <c r="P27">
        <v>0</v>
      </c>
      <c r="Q27" cm="1">
        <f t="array" ref="Q27">SUM(--(P27=$N$27:$N$87))</f>
        <v>0</v>
      </c>
      <c r="R27" cm="1">
        <f t="array" ref="R27">SUM(--(P27=$O$27:$O$87))</f>
        <v>61</v>
      </c>
    </row>
    <row r="28" spans="1:18">
      <c r="C28" t="str">
        <v>C:\Program Files\Microsoft Office\root\Office16\Library\Analysis\ANALYS32.XLL</v>
      </c>
      <c r="D28" t="str">
        <v>fnAnova2</v>
      </c>
      <c r="E28" t="str">
        <v>AUUQQ#</v>
      </c>
      <c r="G28" t="s">
        <v>273</v>
      </c>
      <c r="H28" t="str">
        <v>C:\WDS\dev\lib\github\WDataSci\WDS-ModelSpec\master\WDS-Cpp\WDS\XLL\Build\x64\Release\WDS-ModelUtil.xll</v>
      </c>
      <c r="I28" t="str">
        <v>fnAnova2</v>
      </c>
      <c r="J28" t="str">
        <v>AUUQQ#</v>
      </c>
      <c r="L28" t="str">
        <v>fnAnova2</v>
      </c>
      <c r="N28">
        <v>1</v>
      </c>
      <c r="P28">
        <v>1</v>
      </c>
      <c r="Q28" cm="1">
        <f t="array" ref="Q28">SUM(--(P28=$N$27:$N$87))</f>
        <v>2</v>
      </c>
      <c r="R28" cm="1">
        <f t="array" ref="R28">SUM(--(P28=$O$27:$O$87))</f>
        <v>0</v>
      </c>
    </row>
    <row r="29" spans="1:18">
      <c r="C29" t="str">
        <v>C:\Program Files\Microsoft Office\root\Office16\Library\Analysis\ANALYS32.XLL</v>
      </c>
      <c r="D29" t="str">
        <v>fnAnova3</v>
      </c>
      <c r="E29" t="str">
        <v>AUUQQ#</v>
      </c>
      <c r="G29" t="s">
        <v>274</v>
      </c>
      <c r="I29" t="str">
        <v>fnAnova3</v>
      </c>
      <c r="J29" t="str">
        <v>AUUQQQQQQ#</v>
      </c>
      <c r="L29" t="str">
        <v>fnAnova3</v>
      </c>
      <c r="N29" t="str">
        <v>WDS_Comp_Matrix_ColumnSet</v>
      </c>
      <c r="P29">
        <v>2</v>
      </c>
      <c r="Q29" cm="1">
        <f t="array" ref="Q29">SUM(--(P29=$N$27:$N$87))</f>
        <v>0</v>
      </c>
      <c r="R29" cm="1">
        <f t="array" ref="R29">SUM(--(P29=$O$27:$O$87))</f>
        <v>0</v>
      </c>
    </row>
    <row r="30" spans="1:18">
      <c r="C30" t="str">
        <v>C:\Program Files\Microsoft Office\root\Office16\Library\Analysis\ANALYS32.XLL</v>
      </c>
      <c r="D30" t="str">
        <v>fnDescr</v>
      </c>
      <c r="E30" t="str">
        <v>AUUQQQQQQ#</v>
      </c>
      <c r="G30" t="s">
        <v>325</v>
      </c>
      <c r="I30" t="str">
        <v>fnDescr</v>
      </c>
      <c r="J30" t="str">
        <v>AUUQQQQ#</v>
      </c>
      <c r="L30" t="str">
        <v>fnDescr</v>
      </c>
      <c r="N30" t="str">
        <v>WDS_Comp_Matrix_Columns</v>
      </c>
      <c r="P30">
        <v>3</v>
      </c>
      <c r="Q30" cm="1">
        <f t="array" ref="Q30">SUM(--(P30=$N$27:$N$87))</f>
        <v>0</v>
      </c>
      <c r="R30" cm="1">
        <f t="array" ref="R30">SUM(--(P30=$O$27:$O$87))</f>
        <v>0</v>
      </c>
    </row>
    <row r="31" spans="1:18">
      <c r="A31" t="s">
        <v>375</v>
      </c>
      <c r="C31" t="str">
        <v>C:\Program Files\Microsoft Office\root\Office16\Library\Analysis\ANALYS32.XLL</v>
      </c>
      <c r="D31" t="str">
        <v>fnExpon</v>
      </c>
      <c r="E31" t="str">
        <v>AUUQQQQ#</v>
      </c>
      <c r="G31" t="s">
        <v>326</v>
      </c>
      <c r="I31" t="str">
        <v>fnExpon</v>
      </c>
      <c r="J31" t="str">
        <v>AUUQQ#</v>
      </c>
      <c r="L31" t="str">
        <v>fnHistogram</v>
      </c>
      <c r="N31" t="str">
        <v>WDS_Comp_Matrix_Mult</v>
      </c>
      <c r="P31">
        <v>4</v>
      </c>
      <c r="Q31" cm="1">
        <f t="array" ref="Q31">SUM(--(P31=$N$27:$N$87))</f>
        <v>0</v>
      </c>
      <c r="R31" cm="1">
        <f t="array" ref="R31">SUM(--(P31=$O$27:$O$87))</f>
        <v>0</v>
      </c>
    </row>
    <row r="32" spans="1:18">
      <c r="A32" t="s">
        <v>376</v>
      </c>
      <c r="C32" t="str">
        <v>C:\Program Files\Microsoft Office\root\Office16\Library\Analysis\ANALYS32.XLL</v>
      </c>
      <c r="D32" t="str">
        <v>fnFourier</v>
      </c>
      <c r="E32" t="str">
        <v>AUUQQ#</v>
      </c>
      <c r="G32" t="s">
        <v>275</v>
      </c>
      <c r="I32" t="str">
        <v>fnFourier</v>
      </c>
      <c r="J32" t="str">
        <v>AUUUQQ#</v>
      </c>
      <c r="L32" t="str">
        <v>fnFourier</v>
      </c>
      <c r="N32" t="str">
        <v>WDS_Comp_Matrix_NormedBaseOdds</v>
      </c>
      <c r="P32">
        <v>5</v>
      </c>
      <c r="Q32" cm="1">
        <f t="array" ref="Q32">SUM(--(P32=$N$27:$N$87))</f>
        <v>0</v>
      </c>
      <c r="R32" cm="1">
        <f t="array" ref="R32">SUM(--(P32=$O$27:$O$87))</f>
        <v>0</v>
      </c>
    </row>
    <row r="33" spans="1:18">
      <c r="A33" t="s">
        <v>377</v>
      </c>
      <c r="C33" t="str">
        <v>C:\Program Files\Microsoft Office\root\Office16\Library\Analysis\ANALYS32.XLL</v>
      </c>
      <c r="D33" t="str">
        <v>fnFtestV</v>
      </c>
      <c r="E33" t="str">
        <v>AUUUQQ#</v>
      </c>
      <c r="G33">
        <v>1</v>
      </c>
      <c r="I33" t="str">
        <v>fnFtestV</v>
      </c>
      <c r="J33" t="str">
        <v>AUUUQQQQ#</v>
      </c>
      <c r="L33">
        <v>1</v>
      </c>
      <c r="N33" t="str">
        <v>WDS_Comp_Matrix_RowNormed</v>
      </c>
      <c r="P33">
        <v>6</v>
      </c>
      <c r="Q33" cm="1">
        <f t="array" ref="Q33">SUM(--(P33=$N$27:$N$87))</f>
        <v>0</v>
      </c>
      <c r="R33" cm="1">
        <f t="array" ref="R33">SUM(--(P33=$O$27:$O$87))</f>
        <v>0</v>
      </c>
    </row>
    <row r="34" spans="1:18">
      <c r="A34" t="s">
        <v>378</v>
      </c>
      <c r="C34" t="str">
        <v>C:\Program Files\Microsoft Office\root\Office16\Library\Analysis\ANALYS32.XLL</v>
      </c>
      <c r="D34" t="str">
        <v>fnHistogram</v>
      </c>
      <c r="E34" t="str">
        <v>AUUUQQQQ#</v>
      </c>
      <c r="G34" t="s">
        <v>276</v>
      </c>
      <c r="I34" t="str">
        <v>fnHistogram</v>
      </c>
      <c r="J34" t="str">
        <v>AUUQQ#</v>
      </c>
      <c r="L34" t="str">
        <v>fnFtestV</v>
      </c>
      <c r="N34" t="str">
        <v>WDS_Comp_Matrix_Rows</v>
      </c>
      <c r="P34">
        <v>7</v>
      </c>
      <c r="Q34" cm="1">
        <f t="array" ref="Q34">SUM(--(P34=$N$27:$N$87))</f>
        <v>0</v>
      </c>
      <c r="R34" cm="1">
        <f t="array" ref="R34">SUM(--(P34=$O$27:$O$87))</f>
        <v>0</v>
      </c>
    </row>
    <row r="35" spans="1:18">
      <c r="A35" t="s">
        <v>379</v>
      </c>
      <c r="C35" t="str">
        <v>C:\Program Files\Microsoft Office\root\Office16\Library\Analysis\ANALYS32.XLL</v>
      </c>
      <c r="D35" t="str">
        <v>fnMCorrel</v>
      </c>
      <c r="E35" t="str">
        <v>AUUQQ#</v>
      </c>
      <c r="G35">
        <v>1</v>
      </c>
      <c r="I35" t="str">
        <v>fnMCorrel</v>
      </c>
      <c r="J35" t="str">
        <v>AUUQQQQ#</v>
      </c>
      <c r="L35">
        <v>1</v>
      </c>
      <c r="N35" t="str">
        <v>WDS_Comp_Matrix_ScoredAndNormedBaseOdds</v>
      </c>
      <c r="P35">
        <v>8</v>
      </c>
      <c r="Q35" cm="1">
        <f t="array" ref="Q35">SUM(--(P35=$N$27:$N$87))</f>
        <v>0</v>
      </c>
      <c r="R35" cm="1">
        <f t="array" ref="R35">SUM(--(P35=$O$27:$O$87))</f>
        <v>0</v>
      </c>
    </row>
    <row r="36" spans="1:18">
      <c r="A36" t="s">
        <v>380</v>
      </c>
      <c r="C36" t="str">
        <v>C:\Program Files\Microsoft Office\root\Office16\Library\Analysis\ANALYS32.XLL</v>
      </c>
      <c r="D36" t="str">
        <v>fnMCovar</v>
      </c>
      <c r="E36" t="str">
        <v>AUUQQ#</v>
      </c>
      <c r="G36" t="s">
        <v>277</v>
      </c>
      <c r="I36" t="str">
        <v>fnMCovar</v>
      </c>
      <c r="J36" t="str">
        <v>AUUUQQQ#</v>
      </c>
      <c r="L36" t="str">
        <v>fnMCovar</v>
      </c>
      <c r="N36" t="str">
        <v>WDS_Comp_Matrix_SubMatrix</v>
      </c>
      <c r="P36">
        <v>9</v>
      </c>
      <c r="Q36" cm="1">
        <f t="array" ref="Q36">SUM(--(P36=$N$27:$N$87))</f>
        <v>0</v>
      </c>
      <c r="R36" cm="1">
        <f t="array" ref="R36">SUM(--(P36=$O$27:$O$87))</f>
        <v>0</v>
      </c>
    </row>
    <row r="37" spans="1:18">
      <c r="A37" t="s">
        <v>381</v>
      </c>
      <c r="C37" t="str">
        <v>C:\Program Files\Microsoft Office\root\Office16\Library\Analysis\ANALYS32.XLL</v>
      </c>
      <c r="D37" t="str">
        <v>fnMoveAvg</v>
      </c>
      <c r="E37" t="str">
        <v>AUUQQQQ#</v>
      </c>
      <c r="G37" t="s">
        <v>278</v>
      </c>
      <c r="I37" t="str">
        <v>fnMoveAvg</v>
      </c>
      <c r="J37" t="str">
        <v>AUUUQQQQQ#</v>
      </c>
      <c r="L37" t="str">
        <v>fnMoveAvg</v>
      </c>
      <c r="N37" t="str">
        <v>WDS_Comp_Matrix_SumAcross</v>
      </c>
      <c r="P37">
        <v>10</v>
      </c>
      <c r="Q37" cm="1">
        <f t="array" ref="Q37">SUM(--(P37=$N$27:$N$87))</f>
        <v>0</v>
      </c>
      <c r="R37" cm="1">
        <f t="array" ref="R37">SUM(--(P37=$O$27:$O$87))</f>
        <v>0</v>
      </c>
    </row>
    <row r="38" spans="1:18">
      <c r="A38" t="s">
        <v>382</v>
      </c>
      <c r="C38" t="str">
        <v>C:\Program Files\Microsoft Office\root\Office16\Library\Analysis\ANALYS32.XLL</v>
      </c>
      <c r="D38" t="str">
        <v>fnTtestM</v>
      </c>
      <c r="E38" t="str">
        <v>AUUUQQQ#</v>
      </c>
      <c r="G38" t="s">
        <v>279</v>
      </c>
      <c r="I38" t="str">
        <v>fnTtestM</v>
      </c>
      <c r="J38" t="str">
        <v>AUUQQQ#</v>
      </c>
      <c r="L38" t="str">
        <v>fnTtestM</v>
      </c>
      <c r="N38" t="str">
        <v>WDS_Comp_Matrix_SumAcrossColumns</v>
      </c>
      <c r="P38">
        <v>11</v>
      </c>
      <c r="Q38" cm="1">
        <f t="array" ref="Q38">SUM(--(P38=$N$27:$N$87))</f>
        <v>0</v>
      </c>
      <c r="R38" cm="1">
        <f t="array" ref="R38">SUM(--(P38=$O$27:$O$87))</f>
        <v>0</v>
      </c>
    </row>
    <row r="39" spans="1:18">
      <c r="A39" t="s">
        <v>383</v>
      </c>
      <c r="C39" t="str">
        <v>C:\Program Files\Microsoft Office\root\Office16\Library\Analysis\ANALYS32.XLL</v>
      </c>
      <c r="D39" t="str">
        <v>fnTtestUeq</v>
      </c>
      <c r="E39" t="str">
        <v>AUUUQQQ#</v>
      </c>
      <c r="G39" t="s">
        <v>280</v>
      </c>
      <c r="I39" t="str">
        <v>fnTtestUeq</v>
      </c>
      <c r="J39" t="str">
        <v>AUUQQ#</v>
      </c>
      <c r="L39" t="str">
        <v>fnTtestUeq</v>
      </c>
      <c r="N39" t="str">
        <v>WDS_Comp_RFScheduled</v>
      </c>
      <c r="P39">
        <v>12</v>
      </c>
      <c r="Q39" cm="1">
        <f t="array" ref="Q39">SUM(--(P39=$N$27:$N$87))</f>
        <v>0</v>
      </c>
      <c r="R39" cm="1">
        <f t="array" ref="R39">SUM(--(P39=$O$27:$O$87))</f>
        <v>0</v>
      </c>
    </row>
    <row r="40" spans="1:18">
      <c r="A40" t="s">
        <v>384</v>
      </c>
      <c r="C40" t="str">
        <v>C:\Program Files\Microsoft Office\root\Office16\Library\Analysis\ANALYS32.XLL</v>
      </c>
      <c r="D40" t="str">
        <v>fnTtestEq</v>
      </c>
      <c r="E40" t="str">
        <v>AUUUQQQ#</v>
      </c>
      <c r="G40" t="s">
        <v>281</v>
      </c>
      <c r="I40" t="str">
        <v>fnTtestEq</v>
      </c>
      <c r="J40" t="str">
        <v>AUUQQQQQQ#</v>
      </c>
      <c r="L40" t="str">
        <v>fnTtestEq</v>
      </c>
      <c r="N40" t="str">
        <v>WDS_Comp_RollIt</v>
      </c>
      <c r="P40">
        <v>13</v>
      </c>
      <c r="Q40" cm="1">
        <f t="array" ref="Q40">SUM(--(P40=$N$27:$N$87))</f>
        <v>0</v>
      </c>
      <c r="R40" cm="1">
        <f t="array" ref="R40">SUM(--(P40=$O$27:$O$87))</f>
        <v>0</v>
      </c>
    </row>
    <row r="41" spans="1:18">
      <c r="A41" t="s">
        <v>385</v>
      </c>
      <c r="C41" t="str">
        <v>C:\Program Files\Microsoft Office\root\Office16\Library\Analysis\ANALYS32.XLL</v>
      </c>
      <c r="D41" t="str">
        <v>fnZtestM</v>
      </c>
      <c r="E41" t="str">
        <v>AUUUQQQQQ#</v>
      </c>
      <c r="G41" t="s">
        <v>282</v>
      </c>
      <c r="I41" t="str">
        <v>fnZtestM</v>
      </c>
      <c r="J41" t="str">
        <v>AUUQQQQ#</v>
      </c>
      <c r="L41" t="str">
        <v>fnZtestM</v>
      </c>
      <c r="N41" t="str">
        <v>WDS_Comp_zzzInternal_SubMatrix</v>
      </c>
      <c r="P41">
        <v>14</v>
      </c>
      <c r="Q41" cm="1">
        <f t="array" ref="Q41">SUM(--(P41=$N$27:$N$87))</f>
        <v>0</v>
      </c>
      <c r="R41" cm="1">
        <f t="array" ref="R41">SUM(--(P41=$O$27:$O$87))</f>
        <v>0</v>
      </c>
    </row>
    <row r="42" spans="1:18">
      <c r="A42" t="s">
        <v>386</v>
      </c>
      <c r="C42" t="str">
        <v>C:\Program Files\Microsoft Office\root\Office16\Library\Analysis\ANALYS32.XLL</v>
      </c>
      <c r="D42" t="str">
        <v>fnAnova1Q</v>
      </c>
      <c r="E42" t="str">
        <v>AUUQQQ#</v>
      </c>
      <c r="G42" t="s">
        <v>283</v>
      </c>
      <c r="I42" t="str">
        <v>fnAnova1Q</v>
      </c>
      <c r="J42" t="str">
        <v>AUUQQ#</v>
      </c>
      <c r="L42" t="str">
        <v>fnAnova1Q</v>
      </c>
      <c r="N42" t="str">
        <v>WDS_Comp_zzzInternal_SumAcross</v>
      </c>
      <c r="P42">
        <v>15</v>
      </c>
      <c r="Q42" cm="1">
        <f t="array" ref="Q42">SUM(--(P42=$N$27:$N$87))</f>
        <v>0</v>
      </c>
      <c r="R42" cm="1">
        <f t="array" ref="R42">SUM(--(P42=$O$27:$O$87))</f>
        <v>0</v>
      </c>
    </row>
    <row r="43" spans="1:18">
      <c r="A43" t="s">
        <v>387</v>
      </c>
      <c r="C43" t="str">
        <v>C:\Program Files\Microsoft Office\root\Office16\Library\Analysis\ANALYS32.XLL</v>
      </c>
      <c r="D43" t="str">
        <v>fnAnova2Q</v>
      </c>
      <c r="E43" t="str">
        <v>AUUQQ#</v>
      </c>
      <c r="G43" t="s">
        <v>283</v>
      </c>
      <c r="I43" t="str">
        <v>fnAnova2Q</v>
      </c>
      <c r="J43" t="str">
        <v>AUUUQQ#</v>
      </c>
      <c r="L43" t="str">
        <v>fnFourierQ</v>
      </c>
      <c r="N43" t="str">
        <v>WDS_ModelSpec_Artificials</v>
      </c>
      <c r="P43">
        <v>16</v>
      </c>
      <c r="Q43" cm="1">
        <f t="array" ref="Q43">SUM(--(P43=$N$27:$N$87))</f>
        <v>0</v>
      </c>
      <c r="R43" cm="1">
        <f t="array" ref="R43">SUM(--(P43=$O$27:$O$87))</f>
        <v>0</v>
      </c>
    </row>
    <row r="44" spans="1:18">
      <c r="A44" t="s">
        <v>388</v>
      </c>
      <c r="C44" t="str">
        <v>C:\Program Files\Microsoft Office\root\Office16\Library\Analysis\ANALYS32.XLL</v>
      </c>
      <c r="D44" t="str">
        <v>fnAnova3Q</v>
      </c>
      <c r="E44" t="str">
        <v>AUUQQ#</v>
      </c>
      <c r="G44" t="s">
        <v>283</v>
      </c>
      <c r="I44" t="str">
        <v>fnAnova3Q</v>
      </c>
      <c r="J44" t="str">
        <v>AUUUQQQQ#</v>
      </c>
      <c r="L44" t="str">
        <v>fnFtestVQ</v>
      </c>
      <c r="N44" t="str">
        <v>WDS_ModelSpec_CleanTreatment</v>
      </c>
      <c r="P44">
        <v>17</v>
      </c>
      <c r="Q44" cm="1">
        <f t="array" ref="Q44">SUM(--(P44=$N$27:$N$87))</f>
        <v>0</v>
      </c>
      <c r="R44" cm="1">
        <f t="array" ref="R44">SUM(--(P44=$O$27:$O$87))</f>
        <v>0</v>
      </c>
    </row>
    <row r="45" spans="1:18">
      <c r="A45" t="s">
        <v>389</v>
      </c>
      <c r="C45" t="str">
        <v>C:\Program Files\Microsoft Office\root\Office16\Library\Analysis\ANALYS32.XLL</v>
      </c>
      <c r="D45" t="str">
        <v>fnDescrQ</v>
      </c>
      <c r="E45" t="str">
        <v>AUUQQQQQQ#</v>
      </c>
      <c r="G45" t="s">
        <v>283</v>
      </c>
      <c r="I45" t="str">
        <v>fnDescrQ</v>
      </c>
      <c r="J45" t="str">
        <v>AUUQQ#</v>
      </c>
      <c r="L45" t="str">
        <v>fnHistogramQ</v>
      </c>
      <c r="N45" t="str">
        <v>WDS_Test_Matrix_Inv</v>
      </c>
      <c r="P45">
        <v>18</v>
      </c>
      <c r="Q45" cm="1">
        <f t="array" ref="Q45">SUM(--(P45=$N$27:$N$87))</f>
        <v>0</v>
      </c>
      <c r="R45" cm="1">
        <f t="array" ref="R45">SUM(--(P45=$O$27:$O$87))</f>
        <v>0</v>
      </c>
    </row>
    <row r="46" spans="1:18">
      <c r="A46" t="s">
        <v>390</v>
      </c>
      <c r="C46" t="str">
        <v>C:\Program Files\Microsoft Office\root\Office16\Library\Analysis\ANALYS32.XLL</v>
      </c>
      <c r="D46" t="str">
        <v>fnExponQ</v>
      </c>
      <c r="E46" t="str">
        <v>AUUQQQQ#</v>
      </c>
      <c r="G46" t="s">
        <v>283</v>
      </c>
      <c r="I46" t="str">
        <v>fnExponQ</v>
      </c>
      <c r="J46" t="str">
        <v>AUUQQQQ#</v>
      </c>
      <c r="L46" t="str">
        <v>fnMCorrelQ</v>
      </c>
      <c r="N46" t="str">
        <v>WDS_Test_Type</v>
      </c>
      <c r="P46">
        <v>19</v>
      </c>
      <c r="Q46" cm="1">
        <f t="array" ref="Q46">SUM(--(P46=$N$27:$N$87))</f>
        <v>0</v>
      </c>
      <c r="R46" cm="1">
        <f t="array" ref="R46">SUM(--(P46=$O$27:$O$87))</f>
        <v>0</v>
      </c>
    </row>
    <row r="47" spans="1:18">
      <c r="A47" t="s">
        <v>391</v>
      </c>
      <c r="C47" t="str">
        <v>C:\Program Files\Microsoft Office\root\Office16\Library\Analysis\ANALYS32.XLL</v>
      </c>
      <c r="D47" t="str">
        <v>fnFourierQ</v>
      </c>
      <c r="E47" t="str">
        <v>AUUQQ#</v>
      </c>
      <c r="G47" t="s">
        <v>284</v>
      </c>
      <c r="I47" t="str">
        <v>fnFourierQ</v>
      </c>
      <c r="J47" t="str">
        <v>AUUUQQQ#</v>
      </c>
      <c r="L47" t="str">
        <v>fnMCovarQ</v>
      </c>
      <c r="N47" t="str">
        <v>WDS_XLM_GET_DOCUMENT</v>
      </c>
      <c r="P47">
        <v>20</v>
      </c>
      <c r="Q47" cm="1">
        <f t="array" ref="Q47">SUM(--(P47=$N$27:$N$87))</f>
        <v>0</v>
      </c>
      <c r="R47" cm="1">
        <f t="array" ref="R47">SUM(--(P47=$O$27:$O$87))</f>
        <v>0</v>
      </c>
    </row>
    <row r="48" spans="1:18">
      <c r="A48" t="s">
        <v>392</v>
      </c>
      <c r="C48" t="str">
        <v>C:\Program Files\Microsoft Office\root\Office16\Library\Analysis\ANALYS32.XLL</v>
      </c>
      <c r="D48" t="str">
        <v>fnFtestVQ</v>
      </c>
      <c r="E48" t="str">
        <v>AUUUQQ#</v>
      </c>
      <c r="G48" t="s">
        <v>285</v>
      </c>
      <c r="I48" t="str">
        <v>fnFtestVQ</v>
      </c>
      <c r="J48" t="str">
        <v>AUUUQQQQQ#</v>
      </c>
      <c r="L48" t="str">
        <v>fnMoveAvgQ</v>
      </c>
      <c r="N48" t="str">
        <v>WDS_XLM_GET_WORKBOOK</v>
      </c>
      <c r="P48">
        <v>21</v>
      </c>
      <c r="Q48" cm="1">
        <f t="array" ref="Q48">SUM(--(P48=$N$27:$N$87))</f>
        <v>0</v>
      </c>
      <c r="R48" cm="1">
        <f t="array" ref="R48">SUM(--(P48=$O$27:$O$87))</f>
        <v>0</v>
      </c>
    </row>
    <row r="49" spans="1:18">
      <c r="A49" t="s">
        <v>393</v>
      </c>
      <c r="C49" t="str">
        <v>C:\Program Files\Microsoft Office\root\Office16\Library\Analysis\ANALYS32.XLL</v>
      </c>
      <c r="D49" t="str">
        <v>fnHistogramQ</v>
      </c>
      <c r="E49" t="str">
        <v>AUUUQQQQ#</v>
      </c>
      <c r="G49" t="s">
        <v>286</v>
      </c>
      <c r="I49" t="str">
        <v>fnHistogramQ</v>
      </c>
      <c r="J49" t="str">
        <v>AUQQQQUQQQQ#</v>
      </c>
      <c r="L49" t="str">
        <v>fnTtestMQ</v>
      </c>
      <c r="N49" t="str">
        <v>WDS_XLM_GET_WORKSPACE</v>
      </c>
      <c r="P49">
        <v>22</v>
      </c>
      <c r="Q49" cm="1">
        <f t="array" ref="Q49">SUM(--(P49=$N$27:$N$87))</f>
        <v>0</v>
      </c>
      <c r="R49" cm="1">
        <f t="array" ref="R49">SUM(--(P49=$O$27:$O$87))</f>
        <v>0</v>
      </c>
    </row>
    <row r="50" spans="1:18">
      <c r="A50" t="s">
        <v>394</v>
      </c>
      <c r="C50" t="str">
        <v>C:\Program Files\Microsoft Office\root\Office16\Library\Analysis\ANALYS32.XLL</v>
      </c>
      <c r="D50" t="str">
        <v>fnMCorrelQ</v>
      </c>
      <c r="E50" t="str">
        <v>AUUQQ#</v>
      </c>
      <c r="G50" t="s">
        <v>287</v>
      </c>
      <c r="I50" t="str">
        <v>fnMCorrelQ</v>
      </c>
      <c r="J50" t="str">
        <v>AUUQQ#</v>
      </c>
      <c r="L50" t="str">
        <v>fnTtestUeqQ</v>
      </c>
      <c r="N50" t="str">
        <v>WDS_XLM_GET_XLL_NAME</v>
      </c>
      <c r="P50">
        <v>23</v>
      </c>
      <c r="Q50" cm="1">
        <f t="array" ref="Q50">SUM(--(P50=$N$27:$N$87))</f>
        <v>0</v>
      </c>
      <c r="R50" cm="1">
        <f t="array" ref="R50">SUM(--(P50=$O$27:$O$87))</f>
        <v>0</v>
      </c>
    </row>
    <row r="51" spans="1:18">
      <c r="A51" t="s">
        <v>395</v>
      </c>
      <c r="C51" t="str">
        <v>C:\Program Files\Microsoft Office\root\Office16\Library\Analysis\ANALYS32.XLL</v>
      </c>
      <c r="D51" t="str">
        <v>fnMCovarQ</v>
      </c>
      <c r="E51" t="str">
        <v>AUUQQ#</v>
      </c>
      <c r="G51" t="s">
        <v>288</v>
      </c>
      <c r="I51" t="str">
        <v>fnMCovarQ</v>
      </c>
      <c r="J51" t="str">
        <v>AUUQQQUQQQQUQU#</v>
      </c>
      <c r="L51" t="str">
        <v>fnTtestEqQ</v>
      </c>
      <c r="N51" t="str">
        <v>fDialog</v>
      </c>
      <c r="P51">
        <v>24</v>
      </c>
      <c r="Q51" cm="1">
        <f t="array" ref="Q51">SUM(--(P51=$N$27:$N$87))</f>
        <v>0</v>
      </c>
      <c r="R51" cm="1">
        <f t="array" ref="R51">SUM(--(P51=$O$27:$O$87))</f>
        <v>0</v>
      </c>
    </row>
    <row r="52" spans="1:18">
      <c r="A52" t="s">
        <v>396</v>
      </c>
      <c r="C52" t="str">
        <v>C:\Program Files\Microsoft Office\root\Office16\Library\Analysis\ANALYS32.XLL</v>
      </c>
      <c r="D52" t="str">
        <v>fnMoveAvgQ</v>
      </c>
      <c r="E52" t="str">
        <v>AUUQQQQ#</v>
      </c>
      <c r="G52" t="s">
        <v>289</v>
      </c>
      <c r="I52" t="str">
        <v>fnMoveAvgQ</v>
      </c>
      <c r="J52" t="str">
        <v>AUUQQQ#</v>
      </c>
      <c r="L52" t="str">
        <v>fnZtestMQ</v>
      </c>
      <c r="N52" t="str">
        <v>fnAnova1</v>
      </c>
      <c r="P52">
        <v>25</v>
      </c>
      <c r="Q52" cm="1">
        <f t="array" ref="Q52">SUM(--(P52=$N$27:$N$87))</f>
        <v>0</v>
      </c>
      <c r="R52" cm="1">
        <f t="array" ref="R52">SUM(--(P52=$O$27:$O$87))</f>
        <v>0</v>
      </c>
    </row>
    <row r="53" spans="1:18">
      <c r="A53" t="s">
        <v>397</v>
      </c>
      <c r="C53" t="str">
        <v>C:\Program Files\Microsoft Office\root\Office16\Library\Analysis\ANALYS32.XLL</v>
      </c>
      <c r="D53" t="str">
        <v>fnTtestMQ</v>
      </c>
      <c r="E53" t="str">
        <v>AUUUQQQ#</v>
      </c>
      <c r="G53" t="s">
        <v>290</v>
      </c>
      <c r="I53" t="str">
        <v>fnTtestMQ</v>
      </c>
      <c r="J53" t="str">
        <v>AUQQQQUQQQQ#</v>
      </c>
      <c r="L53" t="str">
        <v>fnRandom</v>
      </c>
      <c r="N53" t="str">
        <v>fnAnova1Q</v>
      </c>
      <c r="P53">
        <v>26</v>
      </c>
      <c r="Q53" cm="1">
        <f t="array" ref="Q53">SUM(--(P53=$N$27:$N$87))</f>
        <v>0</v>
      </c>
      <c r="R53" cm="1">
        <f t="array" ref="R53">SUM(--(P53=$O$27:$O$87))</f>
        <v>0</v>
      </c>
    </row>
    <row r="54" spans="1:18">
      <c r="A54" t="s">
        <v>398</v>
      </c>
      <c r="C54" t="str">
        <v>C:\Program Files\Microsoft Office\root\Office16\Library\Analysis\ANALYS32.XLL</v>
      </c>
      <c r="D54" t="str">
        <v>fnTtestUeqQ</v>
      </c>
      <c r="E54" t="str">
        <v>AUUUQQQ#</v>
      </c>
      <c r="G54" t="s">
        <v>291</v>
      </c>
      <c r="I54" t="str">
        <v>fnTtestUeqQ</v>
      </c>
      <c r="J54" t="str">
        <v>AUUQQ#</v>
      </c>
      <c r="L54" t="str">
        <v>fnRankPerc</v>
      </c>
      <c r="N54" t="str">
        <v>fnAnova1Q</v>
      </c>
      <c r="P54">
        <v>27</v>
      </c>
      <c r="Q54" cm="1">
        <f t="array" ref="Q54">SUM(--(P54=$N$27:$N$87))</f>
        <v>0</v>
      </c>
      <c r="R54" cm="1">
        <f t="array" ref="R54">SUM(--(P54=$O$27:$O$87))</f>
        <v>0</v>
      </c>
    </row>
    <row r="55" spans="1:18">
      <c r="A55" t="s">
        <v>399</v>
      </c>
      <c r="C55" t="str">
        <v>C:\Program Files\Microsoft Office\root\Office16\Library\Analysis\ANALYS32.XLL</v>
      </c>
      <c r="D55" t="str">
        <v>fnTtestEqQ</v>
      </c>
      <c r="E55" t="str">
        <v>AUUUQQQ#</v>
      </c>
      <c r="G55" t="s">
        <v>292</v>
      </c>
      <c r="I55" t="str">
        <v>fnTtestEqQ</v>
      </c>
      <c r="J55" t="str">
        <v>AUUQQQUQQQQUQU#</v>
      </c>
      <c r="L55" t="str">
        <v>fnRegress</v>
      </c>
      <c r="N55" t="str">
        <v>fnAnova1Q</v>
      </c>
      <c r="P55">
        <v>28</v>
      </c>
      <c r="Q55" cm="1">
        <f t="array" ref="Q55">SUM(--(P55=$N$27:$N$87))</f>
        <v>0</v>
      </c>
      <c r="R55" cm="1">
        <f t="array" ref="R55">SUM(--(P55=$O$27:$O$87))</f>
        <v>0</v>
      </c>
    </row>
    <row r="56" spans="1:18">
      <c r="A56" t="s">
        <v>400</v>
      </c>
      <c r="C56" t="str">
        <v>C:\Program Files\Microsoft Office\root\Office16\Library\Analysis\ANALYS32.XLL</v>
      </c>
      <c r="D56" t="str">
        <v>fnZtestMQ</v>
      </c>
      <c r="E56" t="str">
        <v>AUUUQQQQQ#</v>
      </c>
      <c r="G56" t="s">
        <v>293</v>
      </c>
      <c r="I56" t="str">
        <v>fnZtestMQ</v>
      </c>
      <c r="J56" t="str">
        <v>AUUQQQ#</v>
      </c>
      <c r="L56" t="str">
        <v>fnSample</v>
      </c>
      <c r="N56" t="str">
        <v>fnAnova1Q</v>
      </c>
      <c r="P56">
        <v>29</v>
      </c>
      <c r="Q56" cm="1">
        <f t="array" ref="Q56">SUM(--(P56=$N$27:$N$87))</f>
        <v>0</v>
      </c>
      <c r="R56" cm="1">
        <f t="array" ref="R56">SUM(--(P56=$O$27:$O$87))</f>
        <v>0</v>
      </c>
    </row>
    <row r="57" spans="1:18">
      <c r="A57" t="s">
        <v>401</v>
      </c>
      <c r="C57" t="str">
        <v>C:\Program Files\Microsoft Office\root\Office16\Library\Analysis\ANALYS32.XLL</v>
      </c>
      <c r="D57" t="str">
        <v>fnRandom</v>
      </c>
      <c r="E57" t="str">
        <v>AUQQQQUQQQQ#</v>
      </c>
      <c r="G57" t="s">
        <v>294</v>
      </c>
      <c r="I57" t="str">
        <v>fnRandom</v>
      </c>
      <c r="J57" t="str">
        <v>QUJU</v>
      </c>
      <c r="L57" t="str">
        <v>fnRandomQ</v>
      </c>
      <c r="N57" t="str">
        <v>fnAnova1Q</v>
      </c>
      <c r="P57">
        <v>30</v>
      </c>
      <c r="Q57" cm="1">
        <f t="array" ref="Q57">SUM(--(P57=$N$27:$N$87))</f>
        <v>0</v>
      </c>
      <c r="R57" cm="1">
        <f t="array" ref="R57">SUM(--(P57=$O$27:$O$87))</f>
        <v>0</v>
      </c>
    </row>
    <row r="58" spans="1:18">
      <c r="A58" t="s">
        <v>402</v>
      </c>
      <c r="C58" t="str">
        <v>C:\Program Files\Microsoft Office\root\Office16\Library\Analysis\ANALYS32.XLL</v>
      </c>
      <c r="D58" t="str">
        <v>fnRankPerc</v>
      </c>
      <c r="E58" t="str">
        <v>AUUQQ#</v>
      </c>
      <c r="G58" t="s">
        <v>295</v>
      </c>
      <c r="I58" t="str">
        <v>fnRankPerc</v>
      </c>
      <c r="J58" t="str">
        <v>QUUU</v>
      </c>
      <c r="L58" t="str">
        <v>fnRankPercQ</v>
      </c>
      <c r="N58" t="str">
        <v>fnAnova2</v>
      </c>
      <c r="P58">
        <v>31</v>
      </c>
      <c r="Q58" cm="1">
        <f t="array" ref="Q58">SUM(--(P58=$N$27:$N$87))</f>
        <v>0</v>
      </c>
      <c r="R58" cm="1">
        <f t="array" ref="R58">SUM(--(P58=$O$27:$O$87))</f>
        <v>0</v>
      </c>
    </row>
    <row r="59" spans="1:18">
      <c r="A59" t="s">
        <v>403</v>
      </c>
      <c r="C59" t="str">
        <v>C:\Program Files\Microsoft Office\root\Office16\Library\Analysis\ANALYS32.XLL</v>
      </c>
      <c r="D59" t="str">
        <v>fnRegress</v>
      </c>
      <c r="E59" t="str">
        <v>AUUQQQUQQQQUQU#</v>
      </c>
      <c r="G59" t="s">
        <v>296</v>
      </c>
      <c r="I59" t="str">
        <v>fnRegress</v>
      </c>
      <c r="J59" t="str">
        <v>QUJU</v>
      </c>
      <c r="L59" t="str">
        <v>fnRegressQ</v>
      </c>
      <c r="N59" t="str">
        <v>fnAnova3</v>
      </c>
      <c r="P59">
        <v>32</v>
      </c>
      <c r="Q59" cm="1">
        <f t="array" ref="Q59">SUM(--(P59=$N$27:$N$87))</f>
        <v>0</v>
      </c>
      <c r="R59" cm="1">
        <f t="array" ref="R59">SUM(--(P59=$O$27:$O$87))</f>
        <v>0</v>
      </c>
    </row>
    <row r="60" spans="1:18">
      <c r="A60" t="s">
        <v>404</v>
      </c>
      <c r="C60" t="str">
        <v>C:\Program Files\Microsoft Office\root\Office16\Library\Analysis\ANALYS32.XLL</v>
      </c>
      <c r="D60" t="str">
        <v>fnSample</v>
      </c>
      <c r="E60" t="str">
        <v>AUUQQQ#</v>
      </c>
      <c r="G60" t="s">
        <v>297</v>
      </c>
      <c r="I60" t="str">
        <v>fnSample</v>
      </c>
      <c r="J60" t="str">
        <v>QUU</v>
      </c>
      <c r="L60" t="str">
        <v>fnSampleQ</v>
      </c>
      <c r="N60" t="str">
        <v>fnDescr</v>
      </c>
      <c r="P60">
        <v>33</v>
      </c>
      <c r="Q60" cm="1">
        <f t="array" ref="Q60">SUM(--(P60=$N$27:$N$87))</f>
        <v>0</v>
      </c>
      <c r="R60" cm="1">
        <f t="array" ref="R60">SUM(--(P60=$O$27:$O$87))</f>
        <v>0</v>
      </c>
    </row>
    <row r="61" spans="1:18">
      <c r="A61" t="s">
        <v>405</v>
      </c>
      <c r="C61" t="str">
        <v>C:\Program Files\Microsoft Office\root\Office16\Library\Analysis\ANALYS32.XLL</v>
      </c>
      <c r="D61" t="str">
        <v>fnRandomQ</v>
      </c>
      <c r="E61" t="str">
        <v>AUQQQQUQQQQ#</v>
      </c>
      <c r="G61" t="s">
        <v>298</v>
      </c>
      <c r="I61" t="str">
        <v>fnRandomQ</v>
      </c>
      <c r="J61" t="str">
        <v>UUUU</v>
      </c>
      <c r="L61" t="str">
        <v>fDialog</v>
      </c>
      <c r="N61" t="str">
        <v>fnFourier</v>
      </c>
      <c r="P61">
        <v>34</v>
      </c>
      <c r="Q61" cm="1">
        <f t="array" ref="Q61">SUM(--(P61=$N$27:$N$87))</f>
        <v>0</v>
      </c>
      <c r="R61" cm="1">
        <f t="array" ref="R61">SUM(--(P61=$O$27:$O$87))</f>
        <v>0</v>
      </c>
    </row>
    <row r="62" spans="1:18">
      <c r="A62" t="s">
        <v>406</v>
      </c>
      <c r="C62" t="str">
        <v>C:\Program Files\Microsoft Office\root\Office16\Library\Analysis\ANALYS32.XLL</v>
      </c>
      <c r="D62" t="str">
        <v>fnRankPercQ</v>
      </c>
      <c r="E62" t="str">
        <v>AUUQQ#</v>
      </c>
      <c r="G62" t="s">
        <v>299</v>
      </c>
      <c r="I62" t="str">
        <v>fnRankPercQ</v>
      </c>
      <c r="J62" t="str">
        <v>QJUU</v>
      </c>
      <c r="L62" t="str">
        <v>WDS_ModelSpec_CleanTreatment</v>
      </c>
      <c r="N62" t="str">
        <v>fnFourierQ</v>
      </c>
      <c r="P62">
        <v>35</v>
      </c>
      <c r="Q62" cm="1">
        <f t="array" ref="Q62">SUM(--(P62=$N$27:$N$87))</f>
        <v>0</v>
      </c>
      <c r="R62" cm="1">
        <f t="array" ref="R62">SUM(--(P62=$O$27:$O$87))</f>
        <v>0</v>
      </c>
    </row>
    <row r="63" spans="1:18">
      <c r="A63" t="s">
        <v>407</v>
      </c>
      <c r="C63" t="str">
        <v>C:\Program Files\Microsoft Office\root\Office16\Library\Analysis\ANALYS32.XLL</v>
      </c>
      <c r="D63" t="str">
        <v>fnRegressQ</v>
      </c>
      <c r="E63" t="str">
        <v>AUUQQQUQQQQUQU#</v>
      </c>
      <c r="G63" t="s">
        <v>300</v>
      </c>
      <c r="I63" t="str">
        <v>fnRegressQ</v>
      </c>
      <c r="J63" t="str">
        <v>QJJUUUUAUJJ</v>
      </c>
      <c r="L63" t="str">
        <v>WDS_ModelSpec_Artificials</v>
      </c>
      <c r="N63" t="str">
        <v>fnFtestV</v>
      </c>
      <c r="P63">
        <v>36</v>
      </c>
      <c r="Q63" cm="1">
        <f t="array" ref="Q63">SUM(--(P63=$N$27:$N$87))</f>
        <v>0</v>
      </c>
      <c r="R63" cm="1">
        <f t="array" ref="R63">SUM(--(P63=$O$27:$O$87))</f>
        <v>0</v>
      </c>
    </row>
    <row r="64" spans="1:18">
      <c r="A64" t="s">
        <v>408</v>
      </c>
      <c r="C64" t="str">
        <v>C:\Program Files\Microsoft Office\root\Office16\Library\Analysis\ANALYS32.XLL</v>
      </c>
      <c r="D64" t="str">
        <v>fnSampleQ</v>
      </c>
      <c r="E64" t="str">
        <v>AUUQQQ#</v>
      </c>
      <c r="G64" t="s">
        <v>301</v>
      </c>
      <c r="I64" t="str">
        <v>fnSampleQ</v>
      </c>
      <c r="J64" t="str">
        <v>QUU</v>
      </c>
      <c r="L64" t="str">
        <v>WDS_Comp_zzzInternal_SubMatrix</v>
      </c>
      <c r="N64" t="str">
        <v>fnFtestVQ</v>
      </c>
      <c r="P64">
        <v>37</v>
      </c>
      <c r="Q64" cm="1">
        <f t="array" ref="Q64">SUM(--(P64=$N$27:$N$87))</f>
        <v>0</v>
      </c>
      <c r="R64" cm="1">
        <f t="array" ref="R64">SUM(--(P64=$O$27:$O$87))</f>
        <v>0</v>
      </c>
    </row>
    <row r="65" spans="1:18">
      <c r="A65" t="s">
        <v>409</v>
      </c>
      <c r="C65" t="str">
        <v>C:\Program Files\Microsoft Office\root\Office16\Library\Analysis\ANALYS32.XLL</v>
      </c>
      <c r="D65" t="str">
        <v>fDialog</v>
      </c>
      <c r="E65" t="str">
        <v>A</v>
      </c>
      <c r="G65" t="s">
        <v>302</v>
      </c>
      <c r="I65" t="str">
        <v>fDialog</v>
      </c>
      <c r="J65" t="str">
        <v>UUUU</v>
      </c>
      <c r="L65" t="str">
        <v>WDS_Comp_Matrix_SubMatrix</v>
      </c>
      <c r="N65" t="str">
        <v>fnHistogram</v>
      </c>
      <c r="P65">
        <v>38</v>
      </c>
      <c r="Q65" cm="1">
        <f t="array" ref="Q65">SUM(--(P65=$N$27:$N$87))</f>
        <v>0</v>
      </c>
      <c r="R65" cm="1">
        <f t="array" ref="R65">SUM(--(P65=$O$27:$O$87))</f>
        <v>0</v>
      </c>
    </row>
    <row r="66" spans="1:18">
      <c r="A66" t="s">
        <v>410</v>
      </c>
      <c r="C66" t="str">
        <v>C:\WDS\dev\lib\github\WDataSci\WDS-ModelSpec\master\WDS-Cpp\WDS\XLL\Build\x64\Release\WDS-ModelUtil.xll</v>
      </c>
      <c r="D66" t="str">
        <v>?WDS_Comp_Matrix_SubMatrix</v>
      </c>
      <c r="E66" t="str">
        <v>QUJU</v>
      </c>
      <c r="G66" t="s">
        <v>303</v>
      </c>
      <c r="I66" t="str">
        <v>?WDS_Comp_Matrix_SubMatrix</v>
      </c>
      <c r="J66" t="str">
        <v>QU</v>
      </c>
      <c r="L66" t="str">
        <v>WDS_Comp_Matrix_Rows</v>
      </c>
      <c r="N66" t="str">
        <v>fnHistogramQ</v>
      </c>
      <c r="P66">
        <v>39</v>
      </c>
      <c r="Q66" cm="1">
        <f t="array" ref="Q66">SUM(--(P66=$N$27:$N$87))</f>
        <v>0</v>
      </c>
      <c r="R66" cm="1">
        <f t="array" ref="R66">SUM(--(P66=$O$27:$O$87))</f>
        <v>0</v>
      </c>
    </row>
    <row r="67" spans="1:18">
      <c r="A67" t="s">
        <v>411</v>
      </c>
      <c r="C67" t="str">
        <v>C:\WDS\dev\lib\github\WDataSci\WDS-ModelSpec\master\WDS-Cpp\WDS\XLL\Build\x64\Release\WDS-ModelUtil.xll</v>
      </c>
      <c r="D67" t="str">
        <v>?WDS_Comp_Matrix_Rows</v>
      </c>
      <c r="E67" t="str">
        <v>QUUU</v>
      </c>
      <c r="G67" t="s">
        <v>304</v>
      </c>
      <c r="I67" t="str">
        <v>?WDS_Comp_Matrix_Rows</v>
      </c>
      <c r="J67" t="str">
        <v>QQU</v>
      </c>
      <c r="L67" t="str">
        <v>WDS_Comp_Matrix_Columns</v>
      </c>
      <c r="N67" t="str">
        <v>fnMCorrelQ</v>
      </c>
      <c r="P67">
        <v>40</v>
      </c>
      <c r="Q67" cm="1">
        <f t="array" ref="Q67">SUM(--(P67=$N$27:$N$87))</f>
        <v>0</v>
      </c>
      <c r="R67" cm="1">
        <f t="array" ref="R67">SUM(--(P67=$O$27:$O$87))</f>
        <v>0</v>
      </c>
    </row>
    <row r="68" spans="1:18">
      <c r="A68" t="s">
        <v>412</v>
      </c>
      <c r="C68" t="str">
        <v>C:\WDS\dev\lib\github\WDataSci\WDS-ModelSpec\master\WDS-Cpp\WDS\XLL\Build\x64\Release\WDS-ModelUtil.xll</v>
      </c>
      <c r="D68" t="str">
        <v>?WDS_Comp_Matrix_Columns</v>
      </c>
      <c r="E68" t="str">
        <v>QUUU</v>
      </c>
      <c r="G68" t="s">
        <v>305</v>
      </c>
      <c r="I68" t="str">
        <v>?WDS_Comp_Matrix_Columns</v>
      </c>
      <c r="J68" t="str">
        <v>UUU</v>
      </c>
      <c r="L68" t="str">
        <v>WDS_Comp_Matrix_ColumnSet</v>
      </c>
      <c r="N68" t="str">
        <v>fnMCovar</v>
      </c>
      <c r="P68">
        <v>41</v>
      </c>
      <c r="Q68" cm="1">
        <f t="array" ref="Q68">SUM(--(P68=$N$27:$N$87))</f>
        <v>0</v>
      </c>
      <c r="R68" cm="1">
        <f t="array" ref="R68">SUM(--(P68=$O$27:$O$87))</f>
        <v>0</v>
      </c>
    </row>
    <row r="69" spans="1:18">
      <c r="A69" t="s">
        <v>413</v>
      </c>
      <c r="C69" t="str">
        <v>C:\WDS\dev\lib\github\WDataSci\WDS-ModelSpec\master\WDS-Cpp\WDS\XLL\Build\x64\Release\WDS-ModelUtil.xll</v>
      </c>
      <c r="D69" t="str">
        <v>?WDS_Comp_Matrix_ColumnSet</v>
      </c>
      <c r="E69" t="str">
        <v>QUUU</v>
      </c>
      <c r="G69" t="s">
        <v>306</v>
      </c>
      <c r="I69" t="str">
        <v>?WDS_Comp_Matrix_ColumnSet</v>
      </c>
      <c r="L69" t="str">
        <v>WDS_Comp_zzzInternal_SumAcross</v>
      </c>
      <c r="N69" t="str">
        <v>fnMCovarQ</v>
      </c>
      <c r="P69">
        <v>42</v>
      </c>
      <c r="Q69" cm="1">
        <f t="array" ref="Q69">SUM(--(P69=$N$27:$N$87))</f>
        <v>0</v>
      </c>
      <c r="R69" cm="1">
        <f t="array" ref="R69">SUM(--(P69=$O$27:$O$87))</f>
        <v>0</v>
      </c>
    </row>
    <row r="70" spans="1:18">
      <c r="A70" t="s">
        <v>414</v>
      </c>
      <c r="C70" t="str">
        <v>C:\WDS\dev\lib\github\WDataSci\WDS-ModelSpec\master\WDS-Cpp\WDS\XLL\Build\x64\Release\WDS-ModelUtil.xll</v>
      </c>
      <c r="D70" t="str">
        <v>?WDS_Comp_Matrix_SumAcross</v>
      </c>
      <c r="E70" t="str">
        <v>QUJU</v>
      </c>
      <c r="G70" t="s">
        <v>307</v>
      </c>
      <c r="I70" t="str">
        <v>?WDS_Comp_Matrix_SumAcross</v>
      </c>
      <c r="L70" t="str">
        <v>WDS_Comp_Matrix_SumAcross</v>
      </c>
      <c r="N70" t="str">
        <v>fnMoveAvg</v>
      </c>
      <c r="P70">
        <v>43</v>
      </c>
      <c r="Q70" cm="1">
        <f t="array" ref="Q70">SUM(--(P70=$N$27:$N$87))</f>
        <v>0</v>
      </c>
      <c r="R70" cm="1">
        <f t="array" ref="R70">SUM(--(P70=$O$27:$O$87))</f>
        <v>0</v>
      </c>
    </row>
    <row r="71" spans="1:18">
      <c r="A71" t="s">
        <v>415</v>
      </c>
      <c r="C71" t="str">
        <v>C:\WDS\dev\lib\github\WDataSci\WDS-ModelSpec\master\WDS-Cpp\WDS\XLL\Build\x64\Release\WDS-ModelUtil.xll</v>
      </c>
      <c r="D71" t="str">
        <v>?WDS_Comp_Matrix_SumAcrossRows</v>
      </c>
      <c r="E71" t="str">
        <v>QUU</v>
      </c>
      <c r="G71" t="s">
        <v>308</v>
      </c>
      <c r="I71" t="str">
        <v>?WDS_Comp_Matrix_SumAcrossColumns</v>
      </c>
      <c r="L71" t="str">
        <v>WDS_Comp_Matrix_RowNormed</v>
      </c>
      <c r="N71" t="str">
        <v>fnMoveAvgQ</v>
      </c>
      <c r="P71">
        <v>44</v>
      </c>
      <c r="Q71" cm="1">
        <f t="array" ref="Q71">SUM(--(P71=$N$27:$N$87))</f>
        <v>0</v>
      </c>
      <c r="R71" cm="1">
        <f t="array" ref="R71">SUM(--(P71=$O$27:$O$87))</f>
        <v>0</v>
      </c>
    </row>
    <row r="72" spans="1:18">
      <c r="A72" t="s">
        <v>416</v>
      </c>
      <c r="C72" t="str">
        <v>C:\WDS\dev\lib\github\WDataSci\WDS-ModelSpec\master\WDS-Cpp\WDS\XLL\Build\x64\Release\WDS-ModelUtil.xll</v>
      </c>
      <c r="D72" t="str">
        <v>?WDS_Comp_Matrix_SumAcrossColumns</v>
      </c>
      <c r="E72" t="str">
        <v>QUU</v>
      </c>
      <c r="G72" t="s">
        <v>309</v>
      </c>
      <c r="I72" t="str">
        <v>?WDS_Comp_Matrix_RowNormed</v>
      </c>
      <c r="L72" t="str">
        <v>WDS_Comp_Matrix_NormedBaseOdds</v>
      </c>
      <c r="N72" t="str">
        <v>fnRandom</v>
      </c>
      <c r="P72">
        <v>45</v>
      </c>
      <c r="Q72" cm="1">
        <f t="array" ref="Q72">SUM(--(P72=$N$27:$N$87))</f>
        <v>0</v>
      </c>
      <c r="R72" cm="1">
        <f t="array" ref="R72">SUM(--(P72=$O$27:$O$87))</f>
        <v>0</v>
      </c>
    </row>
    <row r="73" spans="1:18">
      <c r="A73" t="s">
        <v>417</v>
      </c>
      <c r="C73" t="str">
        <v>C:\WDS\dev\lib\github\WDataSci\WDS-ModelSpec\master\WDS-Cpp\WDS\XLL\Build\x64\Release\WDS-ModelUtil.xll</v>
      </c>
      <c r="D73" t="str">
        <v>?WDS_Comp_Matrix_RowNormed</v>
      </c>
      <c r="E73" t="str">
        <v>UUUU</v>
      </c>
      <c r="G73" t="s">
        <v>310</v>
      </c>
      <c r="I73" t="str">
        <v>?WDS_Comp_Matrix_NormedBaseOdds</v>
      </c>
      <c r="L73" t="str">
        <v>WDS_Comp_Matrix_ScoredAndNormedBaseOdds</v>
      </c>
      <c r="N73" t="str">
        <v>fnRandomQ</v>
      </c>
      <c r="P73">
        <v>46</v>
      </c>
      <c r="Q73" cm="1">
        <f t="array" ref="Q73">SUM(--(P73=$N$27:$N$87))</f>
        <v>0</v>
      </c>
      <c r="R73" cm="1">
        <f t="array" ref="R73">SUM(--(P73=$O$27:$O$87))</f>
        <v>0</v>
      </c>
    </row>
    <row r="74" spans="1:18">
      <c r="A74" t="s">
        <v>418</v>
      </c>
      <c r="C74" t="str">
        <v>C:\WDS\dev\lib\github\WDataSci\WDS-ModelSpec\master\WDS-Cpp\WDS\XLL\Build\x64\Release\WDS-ModelUtil.xll</v>
      </c>
      <c r="D74" t="str">
        <v>?WDS_Comp_Matrix_NormedBaseOdds</v>
      </c>
      <c r="E74" t="str">
        <v>QJUU</v>
      </c>
      <c r="G74" t="s">
        <v>311</v>
      </c>
      <c r="I74" t="str">
        <v>?WDS_Comp_Matrix_ScoredAndNormedBaseOdds</v>
      </c>
      <c r="L74" t="str">
        <v>WDS_Comp_Matrix_Mult</v>
      </c>
      <c r="N74" t="str">
        <v>fnRankPerc</v>
      </c>
      <c r="P74">
        <v>47</v>
      </c>
      <c r="Q74" cm="1">
        <f t="array" ref="Q74">SUM(--(P74=$N$27:$N$87))</f>
        <v>0</v>
      </c>
      <c r="R74" cm="1">
        <f t="array" ref="R74">SUM(--(P74=$O$27:$O$87))</f>
        <v>0</v>
      </c>
    </row>
    <row r="75" spans="1:18">
      <c r="A75" t="s">
        <v>419</v>
      </c>
      <c r="C75" t="str">
        <v>C:\WDS\dev\lib\github\WDataSci\WDS-ModelSpec\master\WDS-Cpp\WDS\XLL\Build\x64\Release\WDS-ModelUtil.xll</v>
      </c>
      <c r="D75" t="str">
        <v>?WDS_Comp_Matrix_ScoredAndNormedBaseOdds</v>
      </c>
      <c r="E75" t="str">
        <v>QJJUUUUAUJJ</v>
      </c>
      <c r="G75" t="s">
        <v>312</v>
      </c>
      <c r="I75" t="str">
        <v>?WDS_Comp_Matrix_Mult</v>
      </c>
      <c r="L75" t="str">
        <v>WDS_Comp_RFScheduled</v>
      </c>
      <c r="N75" t="str">
        <v>fnRankPercQ</v>
      </c>
      <c r="P75">
        <v>48</v>
      </c>
      <c r="Q75" cm="1">
        <f t="array" ref="Q75">SUM(--(P75=$N$27:$N$87))</f>
        <v>0</v>
      </c>
      <c r="R75" cm="1">
        <f t="array" ref="R75">SUM(--(P75=$O$27:$O$87))</f>
        <v>0</v>
      </c>
    </row>
    <row r="76" spans="1:18">
      <c r="A76" t="s">
        <v>420</v>
      </c>
      <c r="C76" t="str">
        <v>C:\WDS\dev\lib\github\WDataSci\WDS-ModelSpec\master\WDS-Cpp\WDS\XLL\Build\x64\Release\WDS-ModelUtil.xll</v>
      </c>
      <c r="D76" t="str">
        <v>?WDS_Comp_Matrix_Mult</v>
      </c>
      <c r="E76" t="str">
        <v>QUU</v>
      </c>
      <c r="G76" t="s">
        <v>313</v>
      </c>
      <c r="I76" t="str">
        <v>?WDS_Comp_RFScheduled</v>
      </c>
      <c r="L76" t="str">
        <v>WDS_Comp_RollIt</v>
      </c>
      <c r="N76" t="str">
        <v>fnRegress</v>
      </c>
      <c r="P76">
        <v>49</v>
      </c>
      <c r="Q76" cm="1">
        <f t="array" ref="Q76">SUM(--(P76=$N$27:$N$87))</f>
        <v>0</v>
      </c>
      <c r="R76" cm="1">
        <f t="array" ref="R76">SUM(--(P76=$O$27:$O$87))</f>
        <v>0</v>
      </c>
    </row>
    <row r="77" spans="1:18">
      <c r="A77" t="s">
        <v>421</v>
      </c>
      <c r="C77" t="str">
        <v>C:\WDS\dev\lib\github\WDataSci\WDS-ModelSpec\master\WDS-Cpp\WDS\XLL\Build\x64\Release\WDS-ModelUtil.xll</v>
      </c>
      <c r="D77" t="str">
        <v>?WDS_Comp_RFScheduled</v>
      </c>
      <c r="E77" t="str">
        <v>QUUUUUUUU</v>
      </c>
      <c r="G77" t="s">
        <v>314</v>
      </c>
      <c r="I77" t="str">
        <v>?WDS_Comp_RollIt</v>
      </c>
      <c r="L77" t="str">
        <v>WDS_Test_Matrix_Inv</v>
      </c>
      <c r="N77" t="str">
        <v>fnRegressQ</v>
      </c>
      <c r="P77">
        <v>50</v>
      </c>
      <c r="Q77" cm="1">
        <f t="array" ref="Q77">SUM(--(P77=$N$27:$N$87))</f>
        <v>0</v>
      </c>
      <c r="R77" cm="1">
        <f t="array" ref="R77">SUM(--(P77=$O$27:$O$87))</f>
        <v>0</v>
      </c>
    </row>
    <row r="78" spans="1:18">
      <c r="A78" t="s">
        <v>422</v>
      </c>
      <c r="C78" t="str">
        <v>C:\WDS\dev\lib\github\WDataSci\WDS-ModelSpec\master\WDS-Cpp\WDS\XLL\Build\x64\Release\WDS-ModelUtil.xll</v>
      </c>
      <c r="D78" t="str">
        <v>?WDS_Comp_RollIt</v>
      </c>
      <c r="E78" t="str">
        <v>QUUUUUUUUUUUUUUAUJJUAUUU</v>
      </c>
      <c r="G78" t="s">
        <v>315</v>
      </c>
      <c r="I78" t="str">
        <v>?WDS_Util_SimpleFirsts</v>
      </c>
      <c r="L78" t="str">
        <v>WDS_Test_Type</v>
      </c>
      <c r="N78" t="str">
        <v>fnSample</v>
      </c>
      <c r="P78">
        <v>51</v>
      </c>
      <c r="Q78" cm="1">
        <f t="array" ref="Q78">SUM(--(P78=$N$27:$N$87))</f>
        <v>0</v>
      </c>
      <c r="R78" cm="1">
        <f t="array" ref="R78">SUM(--(P78=$O$27:$O$87))</f>
        <v>0</v>
      </c>
    </row>
    <row r="79" spans="1:18">
      <c r="A79" t="s">
        <v>423</v>
      </c>
      <c r="C79" t="str">
        <v>C:\WDS\dev\lib\github\WDataSci\WDS-ModelSpec\master\WDS-Cpp\WDS\XLL\Build\x64\Release\WDS-ModelUtil.xll</v>
      </c>
      <c r="D79" t="str">
        <v>?WDS_Util_SimpleFirsts</v>
      </c>
      <c r="E79" t="str">
        <v>UUUU</v>
      </c>
      <c r="G79" t="s">
        <v>316</v>
      </c>
      <c r="I79" t="str">
        <v>?WDS_Util_dNComp</v>
      </c>
      <c r="L79" t="str">
        <v>WDS_XLM_GET_WORKSPACE</v>
      </c>
      <c r="N79" t="str">
        <v>fnSampleQ</v>
      </c>
      <c r="P79">
        <v>52</v>
      </c>
      <c r="Q79" cm="1">
        <f t="array" ref="Q79">SUM(--(P79=$N$27:$N$87))</f>
        <v>0</v>
      </c>
      <c r="R79" cm="1">
        <f t="array" ref="R79">SUM(--(P79=$O$27:$O$87))</f>
        <v>0</v>
      </c>
    </row>
    <row r="80" spans="1:18">
      <c r="A80" t="s">
        <v>424</v>
      </c>
      <c r="C80" t="str">
        <v>C:\WDS\dev\lib\github\WDataSci\WDS-ModelSpec\master\WDS-Cpp\WDS\XLL\Build\x64\Release\WDS-ModelUtil.xll</v>
      </c>
      <c r="D80" t="str">
        <v>?WDS_Util_dNComp</v>
      </c>
      <c r="E80" t="str">
        <v>UUUUUUU</v>
      </c>
      <c r="G80" t="s">
        <v>317</v>
      </c>
      <c r="I80" t="str">
        <v>?WDS_Util_dNElse</v>
      </c>
      <c r="L80" t="str">
        <v>WDS_XLM_GET_XLL_NAME</v>
      </c>
      <c r="N80" t="str">
        <v>fnTtestEq</v>
      </c>
      <c r="P80">
        <v>53</v>
      </c>
      <c r="Q80" cm="1">
        <f t="array" ref="Q80">SUM(--(P80=$N$27:$N$87))</f>
        <v>0</v>
      </c>
      <c r="R80" cm="1">
        <f t="array" ref="R80">SUM(--(P80=$O$27:$O$87))</f>
        <v>0</v>
      </c>
    </row>
    <row r="81" spans="1:18">
      <c r="A81" t="s">
        <v>425</v>
      </c>
      <c r="C81" t="str">
        <v>C:\WDS\dev\lib\github\WDataSci\WDS-ModelSpec\master\WDS-Cpp\WDS\XLL\Build\x64\Release\WDS-ModelUtil.xll</v>
      </c>
      <c r="D81" t="str">
        <v>?WDS_Util_dNElse</v>
      </c>
      <c r="E81" t="str">
        <v>UUUUUU</v>
      </c>
      <c r="G81" t="s">
        <v>318</v>
      </c>
      <c r="I81" t="str">
        <v>?WDS_Util_SimpleSort</v>
      </c>
      <c r="L81" t="str">
        <v>WDS_XLM_GET_WORKBOOK</v>
      </c>
      <c r="N81" t="str">
        <v>fnTtestEqQ</v>
      </c>
      <c r="P81">
        <v>54</v>
      </c>
      <c r="Q81" cm="1">
        <f t="array" ref="Q81">SUM(--(P81=$N$27:$N$87))</f>
        <v>0</v>
      </c>
      <c r="R81" cm="1">
        <f t="array" ref="R81">SUM(--(P81=$O$27:$O$87))</f>
        <v>0</v>
      </c>
    </row>
    <row r="82" spans="1:18">
      <c r="A82" t="s">
        <v>426</v>
      </c>
      <c r="C82" t="str">
        <v>C:\WDS\dev\lib\github\WDataSci\WDS-ModelSpec\master\WDS-Cpp\WDS\XLL\Build\x64\Release\WDS-ModelUtil.xll</v>
      </c>
      <c r="D82" t="str">
        <v>?WDS_Util_SimpleSort</v>
      </c>
      <c r="E82" t="str">
        <v>UUUUUUUU</v>
      </c>
      <c r="G82" t="s">
        <v>319</v>
      </c>
      <c r="I82" t="str">
        <v>?WDS_Test_Matrix_Inv</v>
      </c>
      <c r="L82" t="str">
        <v>WDS_XLM_GET_DOCUMENT</v>
      </c>
      <c r="N82" t="str">
        <v>fnTtestM</v>
      </c>
      <c r="P82">
        <v>55</v>
      </c>
      <c r="Q82" cm="1">
        <f t="array" ref="Q82">SUM(--(P82=$N$27:$N$87))</f>
        <v>0</v>
      </c>
      <c r="R82" cm="1">
        <f t="array" ref="R82">SUM(--(P82=$O$27:$O$87))</f>
        <v>0</v>
      </c>
    </row>
    <row r="83" spans="1:18">
      <c r="A83" t="s">
        <v>427</v>
      </c>
      <c r="C83" t="str">
        <v>C:\WDS\dev\lib\github\WDataSci\WDS-ModelSpec\master\WDS-Cpp\WDS\XLL\Build\x64\Release\WDS-ModelUtil.xll</v>
      </c>
      <c r="D83" t="str">
        <v>?WDS_Test_Matrix_Inv</v>
      </c>
      <c r="E83" t="str">
        <v>QU</v>
      </c>
      <c r="G83" t="s">
        <v>320</v>
      </c>
      <c r="I83" t="str">
        <v>?WDS_Test_Type</v>
      </c>
      <c r="L83">
        <v>0</v>
      </c>
      <c r="N83" t="str">
        <v>fnTtestMQ</v>
      </c>
      <c r="P83">
        <v>56</v>
      </c>
      <c r="Q83" cm="1">
        <f t="array" ref="Q83">SUM(--(P83=$N$27:$N$87))</f>
        <v>0</v>
      </c>
      <c r="R83" cm="1">
        <f t="array" ref="R83">SUM(--(P83=$O$27:$O$87))</f>
        <v>0</v>
      </c>
    </row>
    <row r="84" spans="1:18">
      <c r="A84" t="s">
        <v>428</v>
      </c>
      <c r="C84" t="str">
        <v>C:\WDS\dev\lib\github\WDataSci\WDS-ModelSpec\master\WDS-Cpp\WDS\XLL\Build\x64\Release\WDS-ModelUtil.xll</v>
      </c>
      <c r="D84" t="str">
        <v>?WDS_Test_Type</v>
      </c>
      <c r="E84" t="str">
        <v>QQU</v>
      </c>
      <c r="G84" t="s">
        <v>321</v>
      </c>
      <c r="I84" t="str">
        <v>?WDS_ModelSpec_CleanTreatment</v>
      </c>
      <c r="N84" t="str">
        <v>fnTtestUeq</v>
      </c>
      <c r="P84">
        <v>57</v>
      </c>
      <c r="Q84" cm="1">
        <f t="array" ref="Q84">SUM(--(P84=$N$27:$N$87))</f>
        <v>0</v>
      </c>
      <c r="R84" cm="1">
        <f t="array" ref="R84">SUM(--(P84=$O$27:$O$87))</f>
        <v>0</v>
      </c>
    </row>
    <row r="85" spans="1:18">
      <c r="A85" t="s">
        <v>429</v>
      </c>
      <c r="C85" t="str">
        <v>C:\WDS\dev\lib\github\WDataSci\WDS-ModelSpec\master\WDS-Cpp\WDS\XLL\Build\x64\Release\WDS-ModelUtil.xll</v>
      </c>
      <c r="D85" t="str">
        <v>?WDS_ModelSpec_CleanTreatment</v>
      </c>
      <c r="E85" t="str">
        <v>QQ</v>
      </c>
      <c r="G85" t="s">
        <v>322</v>
      </c>
      <c r="I85" t="str">
        <v>?WDS_ModelSpec_nArtificialCount</v>
      </c>
      <c r="N85" t="str">
        <v>fnTtestUeqQ</v>
      </c>
      <c r="P85">
        <v>58</v>
      </c>
      <c r="Q85" cm="1">
        <f t="array" ref="Q85">SUM(--(P85=$N$27:$N$87))</f>
        <v>0</v>
      </c>
      <c r="R85" cm="1">
        <f t="array" ref="R85">SUM(--(P85=$O$27:$O$87))</f>
        <v>0</v>
      </c>
    </row>
    <row r="86" spans="1:18">
      <c r="A86" t="s">
        <v>430</v>
      </c>
      <c r="C86" t="str">
        <v>C:\WDS\dev\lib\github\WDataSci\WDS-ModelSpec\master\WDS-Cpp\WDS\XLL\Build\x64\Release\WDS-ModelUtil.xll</v>
      </c>
      <c r="D86" t="str">
        <v>?WDS_ModelSpec_nArtificialCount</v>
      </c>
      <c r="E86" t="str">
        <v>UUU</v>
      </c>
      <c r="G86" t="s">
        <v>323</v>
      </c>
      <c r="I86" t="str">
        <v>?WDS_ModelSpec_ArtificialLabels</v>
      </c>
      <c r="N86" t="str">
        <v>fnZtestM</v>
      </c>
      <c r="P86">
        <v>59</v>
      </c>
      <c r="Q86" cm="1">
        <f t="array" ref="Q86">SUM(--(P86=$N$27:$N$87))</f>
        <v>0</v>
      </c>
      <c r="R86" cm="1">
        <f t="array" ref="R86">SUM(--(P86=$O$27:$O$87))</f>
        <v>0</v>
      </c>
    </row>
    <row r="87" spans="1:18">
      <c r="A87" t="s">
        <v>431</v>
      </c>
      <c r="C87" t="str">
        <v>C:\WDS\dev\lib\github\WDataSci\WDS-ModelSpec\master\WDS-Cpp\WDS\XLL\Build\x64\Release\WDS-ModelUtil.xll</v>
      </c>
      <c r="D87" t="str">
        <v>?WDS_ModelSpec_ArtificialLabels</v>
      </c>
      <c r="E87" t="str">
        <v>UUUUUU</v>
      </c>
      <c r="G87" t="s">
        <v>324</v>
      </c>
      <c r="I87" t="str">
        <v>?WDS_ModelSpec_ScoreLabels</v>
      </c>
      <c r="N87" t="str">
        <v>fnZtestMQ</v>
      </c>
      <c r="P87">
        <v>60</v>
      </c>
      <c r="Q87" cm="1">
        <f t="array" ref="Q87">SUM(--(P87=$N$27:$N$87))</f>
        <v>0</v>
      </c>
      <c r="R87" cm="1">
        <f t="array" ref="R87">SUM(--(P87=$O$27:$O$87))</f>
        <v>0</v>
      </c>
    </row>
    <row r="88" spans="1:18">
      <c r="A88" t="s">
        <v>432</v>
      </c>
      <c r="C88" t="str">
        <v>C:\WDS\dev\lib\github\WDataSci\WDS-ModelSpec\master\WDS-Cpp\WDS\XLL\Build\x64\Release\WDS-ModelUtil.xll</v>
      </c>
      <c r="D88" t="str">
        <v>?WDS_ModelSpec_ScoreLabels</v>
      </c>
      <c r="E88" t="str">
        <v>UUUUU</v>
      </c>
      <c r="I88" t="str">
        <v>?WDS_ModelSpec_Artificials</v>
      </c>
    </row>
    <row r="89" spans="1:18">
      <c r="A89" t="s">
        <v>433</v>
      </c>
      <c r="C89" t="str">
        <v>C:\WDS\dev\lib\github\WDataSci\WDS-ModelSpec\master\WDS-Cpp\WDS\XLL\Build\x64\Release\WDS-ModelUtil.xll</v>
      </c>
      <c r="D89" t="str">
        <v>?WDS_ModelSpec_Artificials</v>
      </c>
      <c r="E89" t="str">
        <v>UUUUU</v>
      </c>
    </row>
    <row r="90" spans="1:18">
      <c r="A90" t="s">
        <v>434</v>
      </c>
      <c r="C90" t="str">
        <v>C:\WDS\dev\lib\github\WDataSci\WDS-ModelSpec\master\WDS-Cpp\WDS\XLL\Build\x64\Release\WDS-ModelUtil.xll</v>
      </c>
      <c r="D90" t="str">
        <v>?WDS_ModelSpec_ArtificialsScored</v>
      </c>
      <c r="E90" t="str">
        <v>UUUUUU</v>
      </c>
    </row>
    <row r="91" spans="1:18">
      <c r="A91" t="s">
        <v>435</v>
      </c>
      <c r="C91" t="str">
        <v>C:\WDS\dev\lib\github\WDataSci\WDS-ModelSpec\master\WDS-Cpp\WDS\XLL\Build\x64\Release\WDS-ModelUtil.xll</v>
      </c>
      <c r="D91" t="str">
        <v>?WDS_XLM_GET_WORKSPACE</v>
      </c>
      <c r="E91" t="str">
        <v>QQ#</v>
      </c>
    </row>
    <row r="92" spans="1:18">
      <c r="A92" t="s">
        <v>436</v>
      </c>
      <c r="C92" t="str">
        <v>C:\WDS\dev\lib\github\WDataSci\WDS-ModelSpec\master\WDS-Cpp\WDS\XLL\Build\x64\Release\WDS-ModelUtil.xll</v>
      </c>
      <c r="D92" t="str">
        <v>?WDS_XLM_GET_XLL_NAME</v>
      </c>
      <c r="E92" t="str">
        <v>Q#</v>
      </c>
    </row>
    <row r="93" spans="1:18">
      <c r="A93" t="s">
        <v>437</v>
      </c>
      <c r="C93" t="str">
        <v>C:\WDS\dev\lib\github\WDataSci\WDS-ModelSpec\master\WDS-Cpp\WDS\XLL\Build\x64\Release\WDS-ModelUtil.xll</v>
      </c>
      <c r="D93" t="str">
        <v>?WDS_XLM_UNREGISTER_XLL</v>
      </c>
      <c r="E93" t="str">
        <v/>
      </c>
    </row>
    <row r="94" spans="1:18">
      <c r="A94" t="s">
        <v>438</v>
      </c>
      <c r="C94" t="str">
        <v>C:\WDS\dev\lib\github\WDataSci\WDS-ModelSpec\master\WDS-Cpp\WDS\XLL\Build\x64\Release\WDS-ModelUtil.xll</v>
      </c>
      <c r="D94" t="str">
        <v>?WDS_XLM_GET_WORKBOOK</v>
      </c>
      <c r="E94" t="str">
        <v>QQQ#</v>
      </c>
    </row>
    <row r="95" spans="1:18">
      <c r="A95" t="s">
        <v>439</v>
      </c>
      <c r="C95" t="str">
        <v>C:\WDS\dev\lib\github\WDataSci\WDS-ModelSpec\master\WDS-Cpp\WDS\XLL\Build\x64\Release\WDS-ModelUtil.xll</v>
      </c>
      <c r="D95" t="str">
        <v>?WDS_XLM_GET_DOCUMENT</v>
      </c>
      <c r="E95" t="str">
        <v>QQQ#</v>
      </c>
    </row>
    <row r="96" spans="1:18">
      <c r="A96" t="s">
        <v>440</v>
      </c>
      <c r="C96" t="str">
        <v>W:\projects\External\ALF\Matrices\CBP_SP_XLL_MatrixFunctions.xll</v>
      </c>
      <c r="D96" t="str">
        <v>xlCompRisk_RollOut</v>
      </c>
      <c r="E96" t="str">
        <v>QQQQQQQQQ</v>
      </c>
    </row>
    <row r="97" spans="1:5">
      <c r="A97" t="s">
        <v>441</v>
      </c>
      <c r="C97" t="str">
        <v>W:\projects\External\ALF\Matrices\CBP_SP_XLL_MatrixFunctions.xll</v>
      </c>
      <c r="D97" t="str">
        <v>xlCompRisk_RollOutFinal</v>
      </c>
      <c r="E97" t="str">
        <v>QQQQQQQQ</v>
      </c>
    </row>
    <row r="98" spans="1:5">
      <c r="A98" t="s">
        <v>442</v>
      </c>
      <c r="C98" t="str">
        <v>W:\projects\External\ALF\Matrices\CBP_SP_XLL_MatrixFunctions.xll</v>
      </c>
      <c r="D98" t="str">
        <v>xlXLLIsLoaded</v>
      </c>
      <c r="E98" t="str">
        <v>QQ</v>
      </c>
    </row>
    <row r="99" spans="1:5">
      <c r="A99" t="s">
        <v>443</v>
      </c>
      <c r="C99" t="str">
        <v>W:\projects\External\ALF\Matrices\CBP_SP_XLL_MatrixFunctions.xll</v>
      </c>
      <c r="D99" t="str">
        <v>xlcAlt</v>
      </c>
      <c r="E99" t="str">
        <v>QQQQQ</v>
      </c>
    </row>
    <row r="100" spans="1:5">
      <c r="A100" t="s">
        <v>444</v>
      </c>
      <c r="C100" t="str">
        <v>W:\projects\External\ALF\Matrices\CBP_SP_XLL_MatrixFunctions.xll</v>
      </c>
      <c r="D100" t="str">
        <v>xlcPivotRowLabelFill</v>
      </c>
      <c r="E100" t="str">
        <v>QQ</v>
      </c>
    </row>
    <row r="101" spans="1:5">
      <c r="A101" t="s">
        <v>445</v>
      </c>
      <c r="C101" t="str">
        <v>W:\projects\External\ALF\Matrices\CBP_SP_XLL_MatrixFunctions.xll</v>
      </c>
      <c r="D101" t="str">
        <v>xlcSimpleFirsts</v>
      </c>
      <c r="E101" t="str">
        <v>QQQ</v>
      </c>
    </row>
    <row r="102" spans="1:5">
      <c r="A102" t="s">
        <v>446</v>
      </c>
      <c r="C102" t="str">
        <v>W:\projects\External\ALF\Matrices\CBP_SP_XLL_MatrixFunctions.xll</v>
      </c>
      <c r="D102" t="str">
        <v>xlcSimpleSort</v>
      </c>
      <c r="E102" t="str">
        <v>QQ</v>
      </c>
    </row>
    <row r="103" spans="1:5">
      <c r="A103" t="s">
        <v>447</v>
      </c>
      <c r="C103" t="str">
        <v>W:\projects\External\ALF\Matrices\CBP_SP_XLL_MatrixFunctions.xll</v>
      </c>
      <c r="D103" t="str">
        <v>xlcTrim</v>
      </c>
      <c r="E103" t="str">
        <v>QQBQ</v>
      </c>
    </row>
    <row r="104" spans="1:5">
      <c r="A104" t="s">
        <v>448</v>
      </c>
      <c r="C104" t="str">
        <v>W:\projects\External\ALF\Matrices\CBP_SP_XLL_MatrixFunctions.xll</v>
      </c>
      <c r="D104" t="str">
        <v>xlcTumblers</v>
      </c>
      <c r="E104" t="str">
        <v>QQQQQQQQQQQQQQQQ</v>
      </c>
    </row>
    <row r="105" spans="1:5">
      <c r="A105" t="s">
        <v>449</v>
      </c>
      <c r="C105" t="str">
        <v>W:\projects\External\ALF\Matrices\CBP_SP_XLL_MatrixFunctions.xll</v>
      </c>
      <c r="D105" t="str">
        <v>xlcTumblers_WithUsualLeaders</v>
      </c>
      <c r="E105" t="str">
        <v>QBQQQQQQQQQQ</v>
      </c>
    </row>
    <row r="106" spans="1:5">
      <c r="A106" t="s">
        <v>450</v>
      </c>
      <c r="C106" t="str">
        <v>W:\projects\External\ALF\Matrices\CBP_SP_XLL_MatrixFunctions.xll</v>
      </c>
      <c r="D106" t="str">
        <v>xlcVHLookUp</v>
      </c>
      <c r="E106" t="str">
        <v>QQQQQQQQQ</v>
      </c>
    </row>
    <row r="107" spans="1:5">
      <c r="A107" t="s">
        <v>451</v>
      </c>
      <c r="C107" t="str">
        <v>W:\projects\External\ALF\Matrices\CBP_SP_XLL_MatrixFunctions.xll</v>
      </c>
      <c r="D107" t="str">
        <v>xlcVLookUp</v>
      </c>
      <c r="E107" t="str">
        <v>QQQQBQQQ</v>
      </c>
    </row>
    <row r="108" spans="1:5">
      <c r="A108" t="s">
        <v>452</v>
      </c>
      <c r="C108" t="str">
        <v>W:\projects\External\ALF\Matrices\CBP_SP_XLL_MatrixFunctions.xll</v>
      </c>
      <c r="D108" t="str">
        <v>xlcVLookUp_WTrim</v>
      </c>
      <c r="E108" t="str">
        <v>QQQQBQQQQQ</v>
      </c>
    </row>
    <row r="109" spans="1:5">
      <c r="A109" t="s">
        <v>453</v>
      </c>
      <c r="C109" t="str">
        <v>W:\projects\External\ALF\Matrices\CBP_SP_XLL_MatrixFunctions.xll</v>
      </c>
      <c r="D109" t="str">
        <v>xlcVRefIndex</v>
      </c>
      <c r="E109" t="str">
        <v>QQQQQQQQQ</v>
      </c>
    </row>
    <row r="110" spans="1:5">
      <c r="A110" t="s">
        <v>454</v>
      </c>
      <c r="C110" t="str">
        <v>W:\projects\External\ALF\Matrices\CBP_SP_XLL_MatrixFunctions.xll</v>
      </c>
      <c r="D110" t="str">
        <v>xlchi2stat</v>
      </c>
      <c r="E110" t="str">
        <v>QQQQ</v>
      </c>
    </row>
    <row r="111" spans="1:5">
      <c r="A111" t="s">
        <v>455</v>
      </c>
      <c r="C111" t="str">
        <v>W:\projects\External\ALF\Matrices\CBP_SP_XLL_MatrixFunctions.xll</v>
      </c>
      <c r="D111" t="str">
        <v>xldArtificials</v>
      </c>
      <c r="E111" t="str">
        <v>QQQQQQ</v>
      </c>
    </row>
    <row r="112" spans="1:5">
      <c r="A112" t="s">
        <v>456</v>
      </c>
      <c r="C112" t="str">
        <v>W:\projects\External\ALF\Matrices\CBP_SP_XLL_MatrixFunctions.xll</v>
      </c>
      <c r="D112" t="str">
        <v>xldArtificials2</v>
      </c>
      <c r="E112" t="str">
        <v>QQQQ</v>
      </c>
    </row>
    <row r="113" spans="1:5">
      <c r="A113" t="s">
        <v>457</v>
      </c>
      <c r="C113" t="str">
        <v>W:\projects\External\ALF\Matrices\CBP_SP_XLL_MatrixFunctions.xll</v>
      </c>
      <c r="D113" t="str">
        <v>xldArtificialsScored</v>
      </c>
      <c r="E113" t="str">
        <v>QQQQQQQ</v>
      </c>
    </row>
    <row r="114" spans="1:5">
      <c r="A114" t="s">
        <v>458</v>
      </c>
      <c r="C114" t="str">
        <v>W:\projects\External\ALF\Matrices\CBP_SP_XLL_MatrixFunctions.xll</v>
      </c>
      <c r="D114" t="str">
        <v>xldArtificialsScored2</v>
      </c>
      <c r="E114" t="str">
        <v>QQQQ</v>
      </c>
    </row>
    <row r="115" spans="1:5">
      <c r="A115" t="s">
        <v>459</v>
      </c>
      <c r="C115" t="str">
        <v>W:\projects\External\ALF\Matrices\CBP_SP_XLL_MatrixFunctions.xll</v>
      </c>
      <c r="D115" t="str">
        <v>xldCWgtdSumXmY2</v>
      </c>
      <c r="E115" t="str">
        <v>QQQQQQQ</v>
      </c>
    </row>
    <row r="116" spans="1:5">
      <c r="A116" t="s">
        <v>460</v>
      </c>
      <c r="C116" t="str">
        <v>W:\projects\External\ALF\Matrices\CBP_SP_XLL_MatrixFunctions.xll</v>
      </c>
      <c r="D116" t="str">
        <v>xldCellColumn2Matrix</v>
      </c>
      <c r="E116" t="str">
        <v>QQQQBBQQ</v>
      </c>
    </row>
    <row r="117" spans="1:5">
      <c r="A117" t="s">
        <v>461</v>
      </c>
      <c r="C117" t="str">
        <v>W:\projects\External\ALF\Matrices\CBP_SP_XLL_MatrixFunctions.xll</v>
      </c>
      <c r="D117" t="str">
        <v>xldCholeskyDecomp</v>
      </c>
      <c r="E117" t="str">
        <v>QQ</v>
      </c>
    </row>
    <row r="118" spans="1:5">
      <c r="A118" t="s">
        <v>462</v>
      </c>
      <c r="C118" t="str">
        <v>W:\projects\External\ALF\Matrices\CBP_SP_XLL_MatrixFunctions.xll</v>
      </c>
      <c r="D118" t="str">
        <v>xldCholeskyDecompInv</v>
      </c>
      <c r="E118" t="str">
        <v>QQQ</v>
      </c>
    </row>
    <row r="119" spans="1:5">
      <c r="A119" t="s">
        <v>463</v>
      </c>
      <c r="C119" t="str">
        <v>W:\projects\External\ALF\Matrices\CBP_SP_XLL_MatrixFunctions.xll</v>
      </c>
      <c r="D119" t="str">
        <v>xldCholeskyDecompThinned</v>
      </c>
      <c r="E119" t="str">
        <v>QQQQ</v>
      </c>
    </row>
    <row r="120" spans="1:5">
      <c r="A120" t="s">
        <v>464</v>
      </c>
      <c r="C120" t="str">
        <v>W:\projects\External\ALF\Matrices\CBP_SP_XLL_MatrixFunctions.xll</v>
      </c>
      <c r="D120" t="str">
        <v>xldCleanValue</v>
      </c>
      <c r="E120" t="str">
        <v>QQQQQ</v>
      </c>
    </row>
    <row r="121" spans="1:5">
      <c r="A121" t="s">
        <v>465</v>
      </c>
      <c r="C121" t="str">
        <v>W:\projects\External\ALF\Matrices\CBP_SP_XLL_MatrixFunctions.xll</v>
      </c>
      <c r="D121" t="str">
        <v>xldColumn2Matrix</v>
      </c>
      <c r="E121" t="str">
        <v>QQQQBBQQ</v>
      </c>
    </row>
    <row r="122" spans="1:5">
      <c r="A122" t="s">
        <v>466</v>
      </c>
      <c r="C122" t="str">
        <v>W:\projects\External\ALF\Matrices\CBP_SP_XLL_MatrixFunctions.xll</v>
      </c>
      <c r="D122" t="str">
        <v>xldCorrAutoMat</v>
      </c>
      <c r="E122" t="str">
        <v>QQB</v>
      </c>
    </row>
    <row r="123" spans="1:5">
      <c r="A123" t="s">
        <v>467</v>
      </c>
      <c r="C123" t="str">
        <v>W:\projects\External\ALF\Matrices\CBP_SP_XLL_MatrixFunctions.xll</v>
      </c>
      <c r="D123" t="str">
        <v>xldCorrMat</v>
      </c>
      <c r="E123" t="str">
        <v>QQ</v>
      </c>
    </row>
    <row r="124" spans="1:5">
      <c r="A124" t="s">
        <v>468</v>
      </c>
      <c r="C124" t="str">
        <v>W:\projects\External\ALF\Matrices\CBP_SP_XLL_MatrixFunctions.xll</v>
      </c>
      <c r="D124" t="str">
        <v>xldCorrMatCholeskyDecomp</v>
      </c>
      <c r="E124" t="str">
        <v>QQ</v>
      </c>
    </row>
    <row r="125" spans="1:5">
      <c r="A125" t="s">
        <v>469</v>
      </c>
      <c r="C125" t="str">
        <v>W:\projects\External\ALF\Matrices\CBP_SP_XLL_MatrixFunctions.xll</v>
      </c>
      <c r="D125" t="str">
        <v>xldCorrMatCholeskyDecompInv</v>
      </c>
      <c r="E125" t="str">
        <v>QQQ</v>
      </c>
    </row>
    <row r="126" spans="1:5">
      <c r="A126" t="s">
        <v>470</v>
      </c>
      <c r="C126" t="str">
        <v>W:\projects\External\ALF\Matrices\CBP_SP_XLL_MatrixFunctions.xll</v>
      </c>
      <c r="D126" t="str">
        <v>xldCorrMatWgtd</v>
      </c>
      <c r="E126" t="str">
        <v>QQQ</v>
      </c>
    </row>
    <row r="127" spans="1:5">
      <c r="A127" t="s">
        <v>471</v>
      </c>
      <c r="C127" t="str">
        <v>W:\projects\External\ALF\Matrices\CBP_SP_XLL_MatrixFunctions.xll</v>
      </c>
      <c r="D127" t="str">
        <v>xldCovAutoMat</v>
      </c>
      <c r="E127" t="str">
        <v>QQB</v>
      </c>
    </row>
    <row r="128" spans="1:5">
      <c r="A128" t="s">
        <v>472</v>
      </c>
      <c r="C128" t="str">
        <v>W:\projects\External\ALF\Matrices\CBP_SP_XLL_MatrixFunctions.xll</v>
      </c>
      <c r="D128" t="str">
        <v>xldCovMat</v>
      </c>
      <c r="E128" t="str">
        <v>QQ</v>
      </c>
    </row>
    <row r="129" spans="1:5">
      <c r="A129" t="s">
        <v>473</v>
      </c>
      <c r="C129" t="str">
        <v>W:\projects\External\ALF\Matrices\CBP_SP_XLL_MatrixFunctions.xll</v>
      </c>
      <c r="D129" t="str">
        <v>xldCovMatCholeskyDecomp</v>
      </c>
      <c r="E129" t="str">
        <v>QQ</v>
      </c>
    </row>
    <row r="130" spans="1:5">
      <c r="A130" t="s">
        <v>474</v>
      </c>
      <c r="C130" t="str">
        <v>W:\projects\External\ALF\Matrices\CBP_SP_XLL_MatrixFunctions.xll</v>
      </c>
      <c r="D130" t="str">
        <v>xldCovMatCholeskyDecompInv</v>
      </c>
      <c r="E130" t="str">
        <v>QQQ</v>
      </c>
    </row>
    <row r="131" spans="1:5">
      <c r="A131" t="s">
        <v>475</v>
      </c>
      <c r="C131" t="str">
        <v>W:\projects\External\ALF\Matrices\CBP_SP_XLL_MatrixFunctions.xll</v>
      </c>
      <c r="D131" t="str">
        <v>xldCovMatWgtd</v>
      </c>
      <c r="E131" t="str">
        <v>QQQ</v>
      </c>
    </row>
    <row r="132" spans="1:5">
      <c r="C132" t="str">
        <v>W:\projects\External\ALF\Matrices\CBP_SP_XLL_MatrixFunctions.xll</v>
      </c>
      <c r="D132" t="str">
        <v>xldDiag</v>
      </c>
      <c r="E132" t="str">
        <v>QQQ</v>
      </c>
    </row>
    <row r="133" spans="1:5">
      <c r="C133" t="str">
        <v>W:\projects\External\ALF\Matrices\CBP_SP_XLL_MatrixFunctions.xll</v>
      </c>
      <c r="D133" t="str">
        <v>xldDiagWgtdSum2</v>
      </c>
      <c r="E133" t="str">
        <v>QQ</v>
      </c>
    </row>
    <row r="134" spans="1:5">
      <c r="C134" t="str">
        <v>W:\projects\External\ALF\Matrices\CBP_SP_XLL_MatrixFunctions.xll</v>
      </c>
      <c r="D134" t="str">
        <v>xldGroupedLag</v>
      </c>
      <c r="E134" t="str">
        <v>QQBQQQQQQQQQQQQQ</v>
      </c>
    </row>
    <row r="135" spans="1:5">
      <c r="C135" t="str">
        <v>W:\projects\External\ALF\Matrices\CBP_SP_XLL_MatrixFunctions.xll</v>
      </c>
      <c r="D135" t="str">
        <v>xldGroupedLagCells</v>
      </c>
      <c r="E135" t="str">
        <v>QQBQQQQQQQQQQQQQ</v>
      </c>
    </row>
    <row r="136" spans="1:5">
      <c r="C136" t="str">
        <v>W:\projects\External\ALF\Matrices\CBP_SP_XLL_MatrixFunctions.xll</v>
      </c>
      <c r="D136" t="str">
        <v>xldI</v>
      </c>
      <c r="E136" t="str">
        <v>QQ</v>
      </c>
    </row>
    <row r="137" spans="1:5">
      <c r="C137" t="str">
        <v>W:\projects\External\ALF\Matrices\CBP_SP_XLL_MatrixFunctions.xll</v>
      </c>
      <c r="D137" t="str">
        <v>xldIndexedSum</v>
      </c>
      <c r="E137" t="str">
        <v>QQQQBBQ</v>
      </c>
    </row>
    <row r="138" spans="1:5">
      <c r="C138" t="str">
        <v>W:\projects\External\ALF\Matrices\CBP_SP_XLL_MatrixFunctions.xll</v>
      </c>
      <c r="D138" t="str">
        <v>xldLowerTriangularInv</v>
      </c>
      <c r="E138" t="str">
        <v>QQQ</v>
      </c>
    </row>
    <row r="139" spans="1:5">
      <c r="C139" t="str">
        <v>W:\projects\External\ALF\Matrices\CBP_SP_XLL_MatrixFunctions.xll</v>
      </c>
      <c r="D139" t="str">
        <v>xldMatXtXWgtd</v>
      </c>
      <c r="E139" t="str">
        <v>QQQQ</v>
      </c>
    </row>
    <row r="140" spans="1:5">
      <c r="C140" t="str">
        <v>W:\projects\External\ALF\Matrices\CBP_SP_XLL_MatrixFunctions.xll</v>
      </c>
      <c r="D140" t="str">
        <v>xldMatXtXWgtd_WTrim</v>
      </c>
      <c r="E140" t="str">
        <v>QQQQQ</v>
      </c>
    </row>
    <row r="141" spans="1:5">
      <c r="C141" t="str">
        <v>W:\projects\External\ALF\Matrices\CBP_SP_XLL_MatrixFunctions.xll</v>
      </c>
      <c r="D141" t="str">
        <v>xldMatrix2Column</v>
      </c>
      <c r="E141" t="str">
        <v>QQQQ</v>
      </c>
    </row>
    <row r="142" spans="1:5">
      <c r="C142" t="str">
        <v>W:\projects\External\ALF\Matrices\CBP_SP_XLL_MatrixFunctions.xll</v>
      </c>
      <c r="D142" t="str">
        <v>xldMeansAndVarsWgtd</v>
      </c>
      <c r="E142" t="str">
        <v>QQQQQ</v>
      </c>
    </row>
    <row r="143" spans="1:5">
      <c r="C143" t="str">
        <v>W:\projects\External\ALF\Matrices\CBP_SP_XLL_MatrixFunctions.xll</v>
      </c>
      <c r="D143" t="str">
        <v>xldN</v>
      </c>
      <c r="E143" t="str">
        <v>QQ</v>
      </c>
    </row>
    <row r="144" spans="1:5">
      <c r="C144" t="str">
        <v>W:\projects\External\ALF\Matrices\CBP_SP_XLL_MatrixFunctions.xll</v>
      </c>
      <c r="D144" t="str">
        <v>xldNComp</v>
      </c>
      <c r="E144" t="str">
        <v>QQQQQQ</v>
      </c>
    </row>
    <row r="145" spans="3:5">
      <c r="C145" t="str">
        <v>W:\projects\External\ALF\Matrices\CBP_SP_XLL_MatrixFunctions.xll</v>
      </c>
      <c r="D145" t="str">
        <v>xldNElse</v>
      </c>
      <c r="E145" t="str">
        <v>QQQQQQ</v>
      </c>
    </row>
    <row r="146" spans="3:5">
      <c r="C146" t="str">
        <v>W:\projects\External\ALF\Matrices\CBP_SP_XLL_MatrixFunctions.xll</v>
      </c>
      <c r="D146" t="str">
        <v>xldOffsetByLookup1D</v>
      </c>
      <c r="E146" t="str">
        <v>QQQQQQQQQQQ</v>
      </c>
    </row>
    <row r="147" spans="3:5">
      <c r="C147" t="str">
        <v>W:\projects\External\ALF\Matrices\CBP_SP_XLL_MatrixFunctions.xll</v>
      </c>
      <c r="D147" t="str">
        <v>xldPMT</v>
      </c>
      <c r="E147" t="str">
        <v>QQQQQQQQQ</v>
      </c>
    </row>
    <row r="148" spans="3:5">
      <c r="C148" t="str">
        <v>W:\projects\External\ALF\Matrices\CBP_SP_XLL_MatrixFunctions.xll</v>
      </c>
      <c r="D148" t="str">
        <v>xldReplace</v>
      </c>
      <c r="E148" t="str">
        <v>QQQQQQ</v>
      </c>
    </row>
    <row r="149" spans="3:5">
      <c r="C149" t="str">
        <v>W:\projects\External\ALF\Matrices\CBP_SP_XLL_MatrixFunctions.xll</v>
      </c>
      <c r="D149" t="str">
        <v>xldRiskFreeScheduled</v>
      </c>
      <c r="E149" t="str">
        <v>QQQQQQQQQQ</v>
      </c>
    </row>
    <row r="150" spans="3:5">
      <c r="C150" t="str">
        <v>W:\projects\External\ALF\Matrices\CBP_SP_XLL_MatrixFunctions.xll</v>
      </c>
      <c r="D150" t="str">
        <v>xldRiskFreeScheduledExt</v>
      </c>
      <c r="E150" t="str">
        <v>QQQQQQQQQQ</v>
      </c>
    </row>
    <row r="151" spans="3:5">
      <c r="C151" t="str">
        <v>W:\projects\External\ALF\Matrices\CBP_SP_XLL_MatrixFunctions.xll</v>
      </c>
      <c r="D151" t="str">
        <v>xldStartsAndStops</v>
      </c>
      <c r="E151" t="str">
        <v>QQQ</v>
      </c>
    </row>
    <row r="152" spans="3:5">
      <c r="C152" t="str">
        <v>W:\projects\External\ALF\Matrices\CBP_SP_XLL_MatrixFunctions.xll</v>
      </c>
      <c r="D152" t="str">
        <v>xldSumAcross</v>
      </c>
      <c r="E152" t="str">
        <v>QQQQ</v>
      </c>
    </row>
    <row r="153" spans="3:5">
      <c r="C153" t="str">
        <v>W:\projects\External\ALF\Matrices\CBP_SP_XLL_MatrixFunctions.xll</v>
      </c>
      <c r="D153" t="str">
        <v>xldSumAcrossColumns</v>
      </c>
      <c r="E153" t="str">
        <v>QQQ</v>
      </c>
    </row>
    <row r="154" spans="3:5">
      <c r="C154" t="str">
        <v>W:\projects\External\ALF\Matrices\CBP_SP_XLL_MatrixFunctions.xll</v>
      </c>
      <c r="D154" t="str">
        <v>xldSumAcrossRows</v>
      </c>
      <c r="E154" t="str">
        <v>QQQ</v>
      </c>
    </row>
    <row r="155" spans="3:5">
      <c r="C155" t="str">
        <v>W:\projects\External\ALF\Matrices\CBP_SP_XLL_MatrixFunctions.xll</v>
      </c>
      <c r="D155" t="str">
        <v>xldTestFunc</v>
      </c>
      <c r="E155" t="str">
        <v>QBQ</v>
      </c>
    </row>
    <row r="156" spans="3:5">
      <c r="C156" t="str">
        <v>W:\projects\External\ALF\Matrices\CBP_SP_XLL_MatrixFunctions.xll</v>
      </c>
      <c r="D156" t="str">
        <v>xldTrim</v>
      </c>
      <c r="E156" t="str">
        <v>QQBQ</v>
      </c>
    </row>
    <row r="157" spans="3:5">
      <c r="C157" t="str">
        <v>W:\projects\External\ALF\Matrices\CBP_SP_XLL_MatrixFunctions.xll</v>
      </c>
      <c r="D157" t="str">
        <v>xldVHLookUp</v>
      </c>
      <c r="E157" t="str">
        <v>QQQQQQQQQ</v>
      </c>
    </row>
    <row r="158" spans="3:5">
      <c r="C158" t="str">
        <v>W:\projects\External\ALF\Matrices\CBP_SP_XLL_MatrixFunctions.xll</v>
      </c>
      <c r="D158" t="str">
        <v>xldVLookUp</v>
      </c>
      <c r="E158" t="str">
        <v>QQQQBQQQ</v>
      </c>
    </row>
    <row r="159" spans="3:5">
      <c r="C159" t="str">
        <v>W:\projects\External\ALF\Matrices\CBP_SP_XLL_MatrixFunctions.xll</v>
      </c>
      <c r="D159" t="str">
        <v>xldVariOffset</v>
      </c>
      <c r="E159" t="str">
        <v>QQQQ</v>
      </c>
    </row>
    <row r="160" spans="3:5">
      <c r="C160" t="str">
        <v>W:\projects\External\ALF\Matrices\CBP_SP_XLL_MatrixFunctions.xll</v>
      </c>
      <c r="D160" t="str">
        <v>xldWgtdChi2Stat</v>
      </c>
      <c r="E160" t="str">
        <v>QQQQQQ</v>
      </c>
    </row>
    <row r="161" spans="3:5">
      <c r="C161" t="str">
        <v>W:\projects\External\ALF\Matrices\CBP_SP_XLL_MatrixFunctions.xll</v>
      </c>
      <c r="D161" t="str">
        <v>xldWgtdSumX2</v>
      </c>
      <c r="E161" t="str">
        <v>QQQQQ</v>
      </c>
    </row>
    <row r="162" spans="3:5">
      <c r="C162" t="str">
        <v>W:\projects\External\ALF\Matrices\CBP_SP_XLL_MatrixFunctions.xll</v>
      </c>
      <c r="D162" t="str">
        <v>xldWgtdSumXmY2</v>
      </c>
      <c r="E162" t="str">
        <v>QQQQQQ</v>
      </c>
    </row>
    <row r="163" spans="3:5">
      <c r="C163" t="str">
        <v>W:\projects\External\ALF\Matrices\CBP_SP_XLL_MatrixFunctions.xll</v>
      </c>
      <c r="D163" t="str">
        <v>xlddCleanValue</v>
      </c>
      <c r="E163" t="str">
        <v>QQQBBQ</v>
      </c>
    </row>
    <row r="164" spans="3:5">
      <c r="C164" t="str">
        <v>W:\projects\External\ALF\Matrices\CBP_SP_XLL_MatrixFunctions.xll</v>
      </c>
      <c r="D164" t="str">
        <v>xlflip_sumproduct</v>
      </c>
      <c r="E164" t="str">
        <v>QQQQ</v>
      </c>
    </row>
    <row r="165" spans="3:5">
      <c r="C165" t="str">
        <v>W:\projects\External\ALF\Matrices\CBP_SP_XLL_MatrixFunctions.xll</v>
      </c>
      <c r="D165" t="str">
        <v>xllevenshtein_distance</v>
      </c>
      <c r="E165" t="str">
        <v>QQQQQQQQ</v>
      </c>
    </row>
    <row r="166" spans="3:5">
      <c r="C166" t="str">
        <v>W:\projects\External\ALF\Matrices\CBP_SP_XLL_MatrixFunctions.xll</v>
      </c>
      <c r="D166" t="str">
        <v>xllevenshtein_distance_single</v>
      </c>
      <c r="E166" t="str">
        <v>QQQ</v>
      </c>
    </row>
    <row r="167" spans="3:5">
      <c r="C167" t="str">
        <v>W:\projects\External\ALF\Matrices\CBP_SP_XLL_MatrixFunctions.xll</v>
      </c>
      <c r="D167" t="str">
        <v>xlmCoupledMatrixModelRollOut</v>
      </c>
      <c r="E167" t="str">
        <v>QQQQQQQQQQQQQQQ</v>
      </c>
    </row>
    <row r="168" spans="3:5">
      <c r="C168" t="str">
        <v>W:\projects\External\ALF\Matrices\CBP_SP_XLL_MatrixFunctions.xll</v>
      </c>
      <c r="D168" t="str">
        <v>xlmCoupledMatrixModelRollOutWSplit</v>
      </c>
      <c r="E168" t="str">
        <v>QQQQQQQQQQQQQQQQQQQQQQQ</v>
      </c>
    </row>
    <row r="169" spans="3:5">
      <c r="C169" t="str">
        <v>W:\projects\External\ALF\Matrices\CBP_SP_XLL_MatrixFunctions.xll</v>
      </c>
      <c r="D169" t="str">
        <v>xlmMatrixModelRollOut</v>
      </c>
      <c r="E169" t="str">
        <v>QQQQQQQQQQQQQQQQQQQQQQ</v>
      </c>
    </row>
    <row r="170" spans="3:5">
      <c r="C170" t="str">
        <v>W:\projects\External\ALF\Matrices\CBP_SP_XLL_MatrixFunctions.xll</v>
      </c>
      <c r="D170" t="str">
        <v>xlmMatrixModelRollOutA</v>
      </c>
      <c r="E170" t="str">
        <v>QBQBBQQQQQQQQQQQQQQ</v>
      </c>
    </row>
    <row r="171" spans="3:5">
      <c r="C171" t="str">
        <v>W:\projects\External\ALF\Matrices\CBP_SP_XLL_MatrixFunctions.xll</v>
      </c>
      <c r="D171" t="str">
        <v>xlmMatrixModelRollOutWPostInj</v>
      </c>
      <c r="E171" t="str">
        <v>QQQQQQQQQQQQQQ</v>
      </c>
    </row>
    <row r="172" spans="3:5">
      <c r="C172" t="str">
        <v>W:\projects\External\ALF\Matrices\CBP_SP_XLL_MatrixFunctions.xll</v>
      </c>
      <c r="D172" t="str">
        <v>xlmMatrixModelRollOutWPreRollInj</v>
      </c>
      <c r="E172" t="str">
        <v>QQQQQQQQQQQQQQQ</v>
      </c>
    </row>
    <row r="173" spans="3:5">
      <c r="C173" t="str">
        <v>W:\projects\External\ALF\Matrices\CBP_SP_XLL_MatrixFunctions.xll</v>
      </c>
      <c r="D173" t="str">
        <v>xlmMatrixModelRollOutWRandInput</v>
      </c>
      <c r="E173" t="str">
        <v>QQQQQQQQQQQQ</v>
      </c>
    </row>
    <row r="174" spans="3:5">
      <c r="C174" t="str">
        <v>W:\projects\External\ALF\Matrices\CBP_SP_XLL_MatrixFunctions.xll</v>
      </c>
      <c r="D174" t="str">
        <v>xlmat_add</v>
      </c>
      <c r="E174" t="str">
        <v>QQQ</v>
      </c>
    </row>
    <row r="175" spans="3:5">
      <c r="C175" t="str">
        <v>W:\projects\External\ALF\Matrices\CBP_SP_XLL_MatrixFunctions.xll</v>
      </c>
      <c r="D175" t="str">
        <v>xlmat_add_loc</v>
      </c>
      <c r="E175" t="str">
        <v>QQQQQ</v>
      </c>
    </row>
    <row r="176" spans="3:5">
      <c r="C176" t="str">
        <v>W:\projects\External\ALF\Matrices\CBP_SP_XLL_MatrixFunctions.xll</v>
      </c>
      <c r="D176" t="str">
        <v>xlmat_column_scale_cells</v>
      </c>
      <c r="E176" t="str">
        <v>QQQQ</v>
      </c>
    </row>
    <row r="177" spans="3:5">
      <c r="C177" t="str">
        <v>W:\projects\External\ALF\Matrices\CBP_SP_XLL_MatrixFunctions.xll</v>
      </c>
      <c r="D177" t="str">
        <v>xlmat_elementwise_mult</v>
      </c>
      <c r="E177" t="str">
        <v>QQQ</v>
      </c>
    </row>
    <row r="178" spans="3:5">
      <c r="C178" t="str">
        <v>W:\projects\External\ALF\Matrices\CBP_SP_XLL_MatrixFunctions.xll</v>
      </c>
      <c r="D178" t="str">
        <v>xlmat_mult</v>
      </c>
      <c r="E178" t="str">
        <v>QQQ</v>
      </c>
    </row>
    <row r="179" spans="3:5">
      <c r="C179" t="str">
        <v>W:\projects\External\ALF\Matrices\CBP_SP_XLL_MatrixFunctions.xll</v>
      </c>
      <c r="D179" t="str">
        <v>xlmat_mult_cells</v>
      </c>
      <c r="E179" t="str">
        <v>QQQQQ</v>
      </c>
    </row>
    <row r="180" spans="3:5">
      <c r="C180" t="str">
        <v>W:\projects\External\ALF\Matrices\CBP_SP_XLL_MatrixFunctions.xll</v>
      </c>
      <c r="D180" t="str">
        <v>xlmat_pwr</v>
      </c>
      <c r="E180" t="str">
        <v>QQB</v>
      </c>
    </row>
    <row r="181" spans="3:5">
      <c r="C181" t="str">
        <v>W:\projects\External\ALF\Matrices\CBP_SP_XLL_MatrixFunctions.xll</v>
      </c>
      <c r="D181" t="str">
        <v>xlmat_steps_cells</v>
      </c>
      <c r="E181" t="str">
        <v>QQQQQ</v>
      </c>
    </row>
    <row r="182" spans="3:5">
      <c r="C182" t="str">
        <v>W:\projects\External\ALF\Matrices\CBP_SP_XLL_MatrixFunctions.xll</v>
      </c>
      <c r="D182" t="str">
        <v>xlmat_steps_winc_cells</v>
      </c>
      <c r="E182" t="str">
        <v>QQQQQQ</v>
      </c>
    </row>
    <row r="183" spans="3:5">
      <c r="C183" t="str">
        <v>W:\projects\External\ALF\Matrices\CBP_SP_XLL_MatrixFunctions.xll</v>
      </c>
      <c r="D183" t="str">
        <v>xlnorm_matrix</v>
      </c>
      <c r="E183" t="str">
        <v>QQ</v>
      </c>
    </row>
    <row r="184" spans="3:5">
      <c r="C184" t="str">
        <v>W:\projects\External\ALF\Matrices\CBP_SP_XLL_MatrixFunctions.xll</v>
      </c>
      <c r="D184" t="str">
        <v>xlnorm_odds_matrix</v>
      </c>
      <c r="E184" t="str">
        <v>QQ</v>
      </c>
    </row>
    <row r="185" spans="3:5">
      <c r="C185" t="str">
        <v>W:\projects\External\ALF\Matrices\CBP_SP_XLL_MatrixFunctions.xll</v>
      </c>
      <c r="D185" t="str">
        <v>xlscore_and_norm_odds_matrix</v>
      </c>
      <c r="E185" t="str">
        <v>QQQQQ</v>
      </c>
    </row>
    <row r="186" spans="3:5">
      <c r="C186" t="str">
        <v>W:\projects\External\ALF\Matrices\CBP_SP_XLL_MatrixFunctions.xll</v>
      </c>
      <c r="D186" t="str">
        <v>xlscore_and_norm_odds_matrix_pwr</v>
      </c>
      <c r="E186" t="str">
        <v>QQQQQB</v>
      </c>
    </row>
    <row r="187" spans="3:5">
      <c r="C187" t="str">
        <v>W:\projects\External\ALF\Matrices\CBP_SP_XLL_MatrixFunctions.xll</v>
      </c>
      <c r="D187" t="str">
        <v>xlscore_and_norm_odds_matrix_wpost</v>
      </c>
      <c r="E187" t="str">
        <v>QQQQQQQQ</v>
      </c>
    </row>
    <row r="188" spans="3:5">
      <c r="C188" t="str">
        <v>W:\projects\External\ALF\Matrices\CBP_SP_XLL_MatrixFunctions.xll</v>
      </c>
      <c r="D188" t="str">
        <v>xlscore_and_norm_odds_matrix_wpost_pwr</v>
      </c>
      <c r="E188" t="str">
        <v>QQQQQQQQB</v>
      </c>
    </row>
    <row r="189" spans="3:5">
      <c r="C189" t="str">
        <v>W:\projects\External\ALF\Matrices\CBP_SP_XLL_MatrixFunctions.xll</v>
      </c>
      <c r="D189" t="str">
        <v>xlscore_and_norm_odds_mix</v>
      </c>
      <c r="E189" t="str">
        <v>QBQQQQQ</v>
      </c>
    </row>
    <row r="190" spans="3:5">
      <c r="C190" t="str">
        <v>W:\projects\External\ALF\Matrices\CBP_SP_XLL_MatrixFunctions.xll</v>
      </c>
      <c r="D190" t="str">
        <v>xlscore_and_norm_odds_mix_pwr</v>
      </c>
      <c r="E190" t="str">
        <v>QBQQQQQB</v>
      </c>
    </row>
    <row r="191" spans="3:5">
      <c r="C191" t="str">
        <v>W:\projects\External\ALF\Matrices\CBP_SP_XLL_MatrixFunctions.xll</v>
      </c>
      <c r="D191" t="str">
        <v>xlscore_and_norm_odds_mix_wpost</v>
      </c>
      <c r="E191" t="str">
        <v>QBQQQQQQQQ</v>
      </c>
    </row>
    <row r="192" spans="3:5">
      <c r="C192" t="str">
        <v>W:\projects\External\ALF\Matrices\CBP_SP_XLL_MatrixFunctions.xll</v>
      </c>
      <c r="D192" t="str">
        <v>xlscore_and_norm_odds_mix_wpost_pwr</v>
      </c>
      <c r="E192" t="str">
        <v>QBQQQQQQQQB</v>
      </c>
    </row>
    <row r="193" spans="3:5">
      <c r="C193" t="str">
        <v>W:\projects\External\ALF\Matrices\CBP_SP_XLL_MatrixFunctions.xll</v>
      </c>
      <c r="D193" t="str">
        <v>xlscored_hazard_rollout</v>
      </c>
      <c r="E193" t="str">
        <v>QQQQQQ</v>
      </c>
    </row>
    <row r="194" spans="3:5">
      <c r="C194" t="str">
        <v>W:\projects\External\ALF\Matrices\CBP_SP_XLL_MatrixFunctions.xll</v>
      </c>
      <c r="D194" t="str">
        <v>xlsimple_add</v>
      </c>
      <c r="E194" t="str">
        <v>QQQ</v>
      </c>
    </row>
    <row r="195" spans="3:5">
      <c r="C195" t="str">
        <v>W:\projects\External\ALF\Matrices\CBP_SP_XLL_MatrixFunctions.xll</v>
      </c>
      <c r="D195" t="str">
        <v>xlsimple_convolve</v>
      </c>
      <c r="E195" t="str">
        <v>QQQQ</v>
      </c>
    </row>
    <row r="196" spans="3:5">
      <c r="C196" t="str">
        <v>W:\projects\External\ALF\Matrices\CBP_SP_XLL_MatrixFunctions.xll</v>
      </c>
      <c r="D196" t="str">
        <v>xlsimple_convolve_partial</v>
      </c>
      <c r="E196" t="str">
        <v>QQQQ</v>
      </c>
    </row>
  </sheetData>
  <mergeCells count="5">
    <mergeCell ref="A1:E1"/>
    <mergeCell ref="A2:E2"/>
    <mergeCell ref="A3:E3"/>
    <mergeCell ref="A21:B21"/>
    <mergeCell ref="A22:B22"/>
  </mergeCells>
  <hyperlinks>
    <hyperlink ref="A3" r:id="rId1" xr:uid="{5DB31657-7869-44C3-9D0B-DB7555846B52}"/>
    <hyperlink ref="A22" r:id="rId2" xr:uid="{EEA27B57-F912-4E04-9A8B-6E46375343A2}"/>
  </hyperlinks>
  <pageMargins left="0.7" right="0.7" top="0.75" bottom="0.75" header="0.3" footer="0.3"/>
  <pageSetup orientation="portrait" horizontalDpi="1200" verticalDpi="1200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12</v>
      </c>
    </row>
    <row r="4" spans="2:65">
      <c r="B4" t="s">
        <v>24</v>
      </c>
    </row>
    <row r="5" spans="2:65">
      <c r="E5">
        <f t="array" ref="E5:AH34" ca="1">RAND()</f>
        <v>0.55396303722547657</v>
      </c>
      <c r="F5">
        <f ca="1"/>
        <v>0.87938905488444774</v>
      </c>
      <c r="G5">
        <f ca="1"/>
        <v>0.25479418225167472</v>
      </c>
      <c r="H5">
        <f ca="1"/>
        <v>0.22001862857925358</v>
      </c>
      <c r="I5">
        <f ca="1"/>
        <v>0.7940633181671769</v>
      </c>
      <c r="J5">
        <f ca="1"/>
        <v>0.95734045748481178</v>
      </c>
      <c r="K5">
        <f ca="1"/>
        <v>0.24247586343332117</v>
      </c>
      <c r="L5">
        <f ca="1"/>
        <v>0.12484116157316183</v>
      </c>
      <c r="M5">
        <f ca="1"/>
        <v>0.61248849626046509</v>
      </c>
      <c r="N5">
        <f ca="1"/>
        <v>0.19811363329789011</v>
      </c>
      <c r="O5">
        <f ca="1"/>
        <v>0.5141274604699676</v>
      </c>
      <c r="P5">
        <f ca="1"/>
        <v>0.26384684206259523</v>
      </c>
      <c r="Q5">
        <f ca="1"/>
        <v>5.7131577729918948E-2</v>
      </c>
      <c r="R5">
        <f ca="1"/>
        <v>0.58231937214577933</v>
      </c>
      <c r="S5">
        <f ca="1"/>
        <v>0.64316188637784677</v>
      </c>
      <c r="T5">
        <f ca="1"/>
        <v>0.69274704437586732</v>
      </c>
      <c r="U5">
        <f ca="1"/>
        <v>0.5446144607847313</v>
      </c>
      <c r="V5">
        <f ca="1"/>
        <v>0.87646321941391858</v>
      </c>
      <c r="W5">
        <f ca="1"/>
        <v>6.1796216843306828E-2</v>
      </c>
      <c r="X5">
        <f ca="1"/>
        <v>0.53141086210948241</v>
      </c>
      <c r="Y5">
        <f ca="1"/>
        <v>0.67688910499027566</v>
      </c>
      <c r="Z5">
        <f ca="1"/>
        <v>5.8545964413434737E-2</v>
      </c>
      <c r="AA5">
        <f ca="1"/>
        <v>0.30667878336151055</v>
      </c>
      <c r="AB5">
        <f ca="1"/>
        <v>0.66672384268914819</v>
      </c>
      <c r="AC5">
        <f ca="1"/>
        <v>0.40491493806256929</v>
      </c>
      <c r="AD5">
        <f ca="1"/>
        <v>0.92292103980531404</v>
      </c>
      <c r="AE5">
        <f ca="1"/>
        <v>0.25814488797730961</v>
      </c>
      <c r="AF5">
        <f ca="1"/>
        <v>0.91439216794691092</v>
      </c>
      <c r="AG5">
        <f ca="1"/>
        <v>0.81420885715753888</v>
      </c>
      <c r="AH5">
        <f ca="1"/>
        <v>0.22315699702362402</v>
      </c>
      <c r="AJ5" s="28" cm="1">
        <f t="array" aca="1" ref="AJ5:BM34" ca="1">MMULT(E5:AH34,_xlfn.ANCHORARRAY(E38))</f>
        <v>0.9999999999999909</v>
      </c>
      <c r="AK5" s="28">
        <f ca="1"/>
        <v>-2.3314683517128287E-15</v>
      </c>
      <c r="AL5" s="28">
        <f ca="1"/>
        <v>2.2204460492503131E-16</v>
      </c>
      <c r="AM5" s="28">
        <f ca="1"/>
        <v>-4.8849813083506888E-15</v>
      </c>
      <c r="AN5" s="28">
        <f ca="1"/>
        <v>-4.8849813083506888E-15</v>
      </c>
      <c r="AO5" s="28">
        <f ca="1"/>
        <v>-9.3258734068513149E-15</v>
      </c>
      <c r="AP5" s="28">
        <f ca="1"/>
        <v>1.5543122344752192E-15</v>
      </c>
      <c r="AQ5" s="28">
        <f ca="1"/>
        <v>-1.7763568394002505E-15</v>
      </c>
      <c r="AR5" s="28">
        <f ca="1"/>
        <v>6.6613381477509392E-16</v>
      </c>
      <c r="AS5" s="28">
        <f ca="1"/>
        <v>-1.3322676295501878E-15</v>
      </c>
      <c r="AT5" s="28">
        <f ca="1"/>
        <v>5.5511151231257827E-15</v>
      </c>
      <c r="AU5" s="28">
        <f ca="1"/>
        <v>6.4392935428259079E-15</v>
      </c>
      <c r="AV5" s="28">
        <f ca="1"/>
        <v>2.7755575615628914E-15</v>
      </c>
      <c r="AW5" s="28">
        <f ca="1"/>
        <v>6.6613381477509392E-15</v>
      </c>
      <c r="AX5" s="28">
        <f ca="1"/>
        <v>5.5511151231257827E-16</v>
      </c>
      <c r="AY5" s="28">
        <f ca="1"/>
        <v>2.7755575615628914E-15</v>
      </c>
      <c r="AZ5" s="28">
        <f ca="1"/>
        <v>1.0824674490095276E-14</v>
      </c>
      <c r="BA5" s="28">
        <f ca="1"/>
        <v>5.8009153036664429E-15</v>
      </c>
      <c r="BB5" s="28">
        <f ca="1"/>
        <v>-4.4408920985006262E-16</v>
      </c>
      <c r="BC5" s="28">
        <f ca="1"/>
        <v>4.8849813083506888E-15</v>
      </c>
      <c r="BD5" s="28">
        <f ca="1"/>
        <v>-3.219646771412954E-15</v>
      </c>
      <c r="BE5" s="28">
        <f ca="1"/>
        <v>-8.8817841970012523E-16</v>
      </c>
      <c r="BF5" s="28">
        <f ca="1"/>
        <v>-3.1086244689504383E-15</v>
      </c>
      <c r="BG5" s="28">
        <f ca="1"/>
        <v>-1.1102230246251565E-16</v>
      </c>
      <c r="BH5" s="28">
        <f ca="1"/>
        <v>-6.6613381477509392E-16</v>
      </c>
      <c r="BI5" s="28">
        <f ca="1"/>
        <v>4.3853809472693683E-15</v>
      </c>
      <c r="BJ5" s="28">
        <f ca="1"/>
        <v>-1.3322676295501878E-15</v>
      </c>
      <c r="BK5" s="28">
        <f ca="1"/>
        <v>-3.5527136788005009E-15</v>
      </c>
      <c r="BL5" s="28">
        <f ca="1"/>
        <v>-1.4654943925052066E-14</v>
      </c>
      <c r="BM5" s="28">
        <f ca="1"/>
        <v>-6.6613381477509392E-16</v>
      </c>
    </row>
    <row r="6" spans="2:65">
      <c r="E6">
        <f ca="1"/>
        <v>0.40754405964124252</v>
      </c>
      <c r="F6">
        <f ca="1"/>
        <v>0.20681324456580175</v>
      </c>
      <c r="G6">
        <f ca="1"/>
        <v>0.66961321255765271</v>
      </c>
      <c r="H6">
        <f ca="1"/>
        <v>0.62960210286538465</v>
      </c>
      <c r="I6">
        <f ca="1"/>
        <v>0.28371566269146187</v>
      </c>
      <c r="J6">
        <f ca="1"/>
        <v>6.4952521998528745E-2</v>
      </c>
      <c r="K6">
        <f ca="1"/>
        <v>0.38003565739182776</v>
      </c>
      <c r="L6">
        <f ca="1"/>
        <v>0.80037107600034751</v>
      </c>
      <c r="M6">
        <f ca="1"/>
        <v>7.2423335566838554E-2</v>
      </c>
      <c r="N6">
        <f ca="1"/>
        <v>0.5563587591905913</v>
      </c>
      <c r="O6">
        <f ca="1"/>
        <v>0.84213950522159664</v>
      </c>
      <c r="P6">
        <f ca="1"/>
        <v>0.392101959967739</v>
      </c>
      <c r="Q6">
        <f ca="1"/>
        <v>0.86589878350712923</v>
      </c>
      <c r="R6">
        <f ca="1"/>
        <v>0.58159562623231897</v>
      </c>
      <c r="S6">
        <f ca="1"/>
        <v>0.92795866527915016</v>
      </c>
      <c r="T6">
        <f ca="1"/>
        <v>0.4524895133221194</v>
      </c>
      <c r="U6">
        <f ca="1"/>
        <v>0.87573542713524577</v>
      </c>
      <c r="V6">
        <f ca="1"/>
        <v>0.30975496669942948</v>
      </c>
      <c r="W6">
        <f ca="1"/>
        <v>0.4434510893187763</v>
      </c>
      <c r="X6">
        <f ca="1"/>
        <v>0.88394515866224121</v>
      </c>
      <c r="Y6">
        <f ca="1"/>
        <v>0.9040856962448014</v>
      </c>
      <c r="Z6">
        <f ca="1"/>
        <v>0.29171391231750288</v>
      </c>
      <c r="AA6">
        <f ca="1"/>
        <v>0.55159797210253914</v>
      </c>
      <c r="AB6">
        <f ca="1"/>
        <v>0.15426273271455915</v>
      </c>
      <c r="AC6">
        <f ca="1"/>
        <v>0.22254217903765261</v>
      </c>
      <c r="AD6">
        <f ca="1"/>
        <v>0.73040111566292942</v>
      </c>
      <c r="AE6">
        <f ca="1"/>
        <v>0.14707553319924005</v>
      </c>
      <c r="AF6">
        <f ca="1"/>
        <v>0.1966235165815049</v>
      </c>
      <c r="AG6">
        <f ca="1"/>
        <v>4.3028981686569434E-2</v>
      </c>
      <c r="AH6">
        <f ca="1"/>
        <v>0.30347584029112473</v>
      </c>
      <c r="AJ6" s="28">
        <f ca="1"/>
        <v>-6.4392935428259079E-15</v>
      </c>
      <c r="AK6" s="28">
        <f ca="1"/>
        <v>1.0000000000000009</v>
      </c>
      <c r="AL6" s="28">
        <f ca="1"/>
        <v>-1.1102230246251565E-15</v>
      </c>
      <c r="AM6" s="28">
        <f ca="1"/>
        <v>-1.7763568394002505E-15</v>
      </c>
      <c r="AN6" s="28">
        <f ca="1"/>
        <v>2.2204460492503131E-15</v>
      </c>
      <c r="AO6" s="28">
        <f ca="1"/>
        <v>-9.7699626167013776E-15</v>
      </c>
      <c r="AP6" s="28">
        <f ca="1"/>
        <v>4.4408920985006262E-15</v>
      </c>
      <c r="AQ6" s="28">
        <f ca="1"/>
        <v>4.4408920985006262E-16</v>
      </c>
      <c r="AR6" s="28">
        <f ca="1"/>
        <v>4.4408920985006262E-15</v>
      </c>
      <c r="AS6" s="28">
        <f ca="1"/>
        <v>-4.6629367034256575E-15</v>
      </c>
      <c r="AT6" s="28">
        <f ca="1"/>
        <v>-3.5527136788005009E-15</v>
      </c>
      <c r="AU6" s="28">
        <f ca="1"/>
        <v>-3.5527136788005009E-15</v>
      </c>
      <c r="AV6" s="28">
        <f ca="1"/>
        <v>3.3306690738754696E-16</v>
      </c>
      <c r="AW6" s="28">
        <f ca="1"/>
        <v>1.6875389974302379E-14</v>
      </c>
      <c r="AX6" s="28">
        <f ca="1"/>
        <v>-2.2204460492503131E-16</v>
      </c>
      <c r="AY6" s="28">
        <f ca="1"/>
        <v>-6.6613381477509392E-16</v>
      </c>
      <c r="AZ6" s="28">
        <f ca="1"/>
        <v>9.7144514654701197E-15</v>
      </c>
      <c r="BA6" s="28">
        <f ca="1"/>
        <v>6.4670491184415368E-15</v>
      </c>
      <c r="BB6" s="28">
        <f ca="1"/>
        <v>-3.3306690738754696E-16</v>
      </c>
      <c r="BC6" s="28">
        <f ca="1"/>
        <v>-7.5495165674510645E-15</v>
      </c>
      <c r="BD6" s="28">
        <f ca="1"/>
        <v>1.9984014443252818E-15</v>
      </c>
      <c r="BE6" s="28">
        <f ca="1"/>
        <v>1.3322676295501878E-15</v>
      </c>
      <c r="BF6" s="28">
        <f ca="1"/>
        <v>-7.1054273576010019E-15</v>
      </c>
      <c r="BG6" s="28">
        <f ca="1"/>
        <v>1.4432899320127035E-15</v>
      </c>
      <c r="BH6" s="28">
        <f ca="1"/>
        <v>4.2188474935755949E-15</v>
      </c>
      <c r="BI6" s="28">
        <f ca="1"/>
        <v>7.2164496600635175E-16</v>
      </c>
      <c r="BJ6" s="28">
        <f ca="1"/>
        <v>-1.1102230246251565E-15</v>
      </c>
      <c r="BK6" s="28">
        <f ca="1"/>
        <v>0</v>
      </c>
      <c r="BL6" s="28">
        <f ca="1"/>
        <v>-5.773159728050814E-15</v>
      </c>
      <c r="BM6" s="28">
        <f ca="1"/>
        <v>-4.8849813083506888E-15</v>
      </c>
    </row>
    <row r="7" spans="2:65">
      <c r="E7">
        <f ca="1"/>
        <v>0.59209357942534158</v>
      </c>
      <c r="F7">
        <f ca="1"/>
        <v>0.50512656470424877</v>
      </c>
      <c r="G7">
        <f ca="1"/>
        <v>0.40707640159544711</v>
      </c>
      <c r="H7">
        <f ca="1"/>
        <v>0.4717517113378189</v>
      </c>
      <c r="I7">
        <f ca="1"/>
        <v>0.21673677615003273</v>
      </c>
      <c r="J7">
        <f ca="1"/>
        <v>0.63540928510000616</v>
      </c>
      <c r="K7">
        <f ca="1"/>
        <v>0.40521737612914455</v>
      </c>
      <c r="L7">
        <f ca="1"/>
        <v>0.97149273726966978</v>
      </c>
      <c r="M7">
        <f ca="1"/>
        <v>0.10330321725754243</v>
      </c>
      <c r="N7">
        <f ca="1"/>
        <v>9.5390176799785564E-2</v>
      </c>
      <c r="O7">
        <f ca="1"/>
        <v>0.93007106097679304</v>
      </c>
      <c r="P7">
        <f ca="1"/>
        <v>0.83282185332178627</v>
      </c>
      <c r="Q7">
        <f ca="1"/>
        <v>0.32280556669303628</v>
      </c>
      <c r="R7">
        <f ca="1"/>
        <v>0.7209532648530772</v>
      </c>
      <c r="S7">
        <f ca="1"/>
        <v>0.10933248056094558</v>
      </c>
      <c r="T7">
        <f ca="1"/>
        <v>0.14506688313805516</v>
      </c>
      <c r="U7">
        <f ca="1"/>
        <v>0.31592252749069949</v>
      </c>
      <c r="V7">
        <f ca="1"/>
        <v>0.24714088302615</v>
      </c>
      <c r="W7">
        <f ca="1"/>
        <v>0.78008974621043459</v>
      </c>
      <c r="X7">
        <f ca="1"/>
        <v>0.73660161382019018</v>
      </c>
      <c r="Y7">
        <f ca="1"/>
        <v>0.3942993470478211</v>
      </c>
      <c r="Z7">
        <f ca="1"/>
        <v>9.7237348875687246E-2</v>
      </c>
      <c r="AA7">
        <f ca="1"/>
        <v>0.8315086071652209</v>
      </c>
      <c r="AB7">
        <f ca="1"/>
        <v>0.34948721131933647</v>
      </c>
      <c r="AC7">
        <f ca="1"/>
        <v>0.2184581269532978</v>
      </c>
      <c r="AD7">
        <f ca="1"/>
        <v>5.0536910373136346E-2</v>
      </c>
      <c r="AE7">
        <f ca="1"/>
        <v>0.64796040917472519</v>
      </c>
      <c r="AF7">
        <f ca="1"/>
        <v>0.18467890999517655</v>
      </c>
      <c r="AG7">
        <f ca="1"/>
        <v>0.91810737988521041</v>
      </c>
      <c r="AH7">
        <f ca="1"/>
        <v>0.61734048482833004</v>
      </c>
      <c r="AJ7" s="28">
        <f ca="1"/>
        <v>-1.3322676295501878E-15</v>
      </c>
      <c r="AK7" s="28">
        <f ca="1"/>
        <v>-8.8817841970012523E-16</v>
      </c>
      <c r="AL7" s="28">
        <f ca="1"/>
        <v>1.0000000000000004</v>
      </c>
      <c r="AM7" s="28">
        <f ca="1"/>
        <v>-3.5527136788005009E-15</v>
      </c>
      <c r="AN7" s="28">
        <f ca="1"/>
        <v>-1.7763568394002505E-15</v>
      </c>
      <c r="AO7" s="28">
        <f ca="1"/>
        <v>-4.7739590058881731E-15</v>
      </c>
      <c r="AP7" s="28">
        <f ca="1"/>
        <v>-1.7763568394002505E-15</v>
      </c>
      <c r="AQ7" s="28">
        <f ca="1"/>
        <v>-3.5527136788005009E-15</v>
      </c>
      <c r="AR7" s="28">
        <f ca="1"/>
        <v>3.5527136788005009E-15</v>
      </c>
      <c r="AS7" s="28">
        <f ca="1"/>
        <v>8.8817841970012523E-16</v>
      </c>
      <c r="AT7" s="28">
        <f ca="1"/>
        <v>1.7763568394002505E-15</v>
      </c>
      <c r="AU7" s="28">
        <f ca="1"/>
        <v>8.8817841970012523E-16</v>
      </c>
      <c r="AV7" s="28">
        <f ca="1"/>
        <v>7.7715611723760958E-16</v>
      </c>
      <c r="AW7" s="28">
        <f ca="1"/>
        <v>9.7699626167013776E-15</v>
      </c>
      <c r="AX7" s="28">
        <f ca="1"/>
        <v>-4.4408920985006262E-16</v>
      </c>
      <c r="AY7" s="28">
        <f ca="1"/>
        <v>6.2172489379008766E-15</v>
      </c>
      <c r="AZ7" s="28">
        <f ca="1"/>
        <v>5.440092820663267E-15</v>
      </c>
      <c r="BA7" s="28">
        <f ca="1"/>
        <v>5.287437154777308E-15</v>
      </c>
      <c r="BB7" s="28">
        <f ca="1"/>
        <v>1.7763568394002505E-15</v>
      </c>
      <c r="BC7" s="28">
        <f ca="1"/>
        <v>1.7763568394002505E-15</v>
      </c>
      <c r="BD7" s="28">
        <f ca="1"/>
        <v>-2.886579864025407E-15</v>
      </c>
      <c r="BE7" s="28">
        <f ca="1"/>
        <v>8.8817841970012523E-16</v>
      </c>
      <c r="BF7" s="28">
        <f ca="1"/>
        <v>3.5527136788005009E-15</v>
      </c>
      <c r="BG7" s="28">
        <f ca="1"/>
        <v>4.4408920985006262E-16</v>
      </c>
      <c r="BH7" s="28">
        <f ca="1"/>
        <v>4.4408920985006262E-16</v>
      </c>
      <c r="BI7" s="28">
        <f ca="1"/>
        <v>-1.1102230246251565E-16</v>
      </c>
      <c r="BJ7" s="28">
        <f ca="1"/>
        <v>0</v>
      </c>
      <c r="BK7" s="28">
        <f ca="1"/>
        <v>8.8817841970012523E-16</v>
      </c>
      <c r="BL7" s="28">
        <f ca="1"/>
        <v>-9.7699626167013776E-15</v>
      </c>
      <c r="BM7" s="28">
        <f ca="1"/>
        <v>-4.4408920985006262E-15</v>
      </c>
    </row>
    <row r="8" spans="2:65">
      <c r="E8">
        <f ca="1"/>
        <v>0.79914001888325548</v>
      </c>
      <c r="F8">
        <f ca="1"/>
        <v>0.20121467769207679</v>
      </c>
      <c r="G8">
        <f ca="1"/>
        <v>0.80562673471583468</v>
      </c>
      <c r="H8">
        <f ca="1"/>
        <v>0.62156892565584765</v>
      </c>
      <c r="I8">
        <f ca="1"/>
        <v>0.9531998472394585</v>
      </c>
      <c r="J8">
        <f ca="1"/>
        <v>0.34694372895835934</v>
      </c>
      <c r="K8">
        <f ca="1"/>
        <v>0.69806019267449171</v>
      </c>
      <c r="L8">
        <f ca="1"/>
        <v>0.87558629270095567</v>
      </c>
      <c r="M8">
        <f ca="1"/>
        <v>0.64205710769658475</v>
      </c>
      <c r="N8">
        <f ca="1"/>
        <v>0.4699092374450955</v>
      </c>
      <c r="O8">
        <f ca="1"/>
        <v>0.16583944436670639</v>
      </c>
      <c r="P8">
        <f ca="1"/>
        <v>0.63664460332046879</v>
      </c>
      <c r="Q8">
        <f ca="1"/>
        <v>0.7808742991798554</v>
      </c>
      <c r="R8">
        <f ca="1"/>
        <v>0.97585945902924887</v>
      </c>
      <c r="S8">
        <f ca="1"/>
        <v>4.8004816785787607E-2</v>
      </c>
      <c r="T8">
        <f ca="1"/>
        <v>0.20605162072326311</v>
      </c>
      <c r="U8">
        <f ca="1"/>
        <v>0.85591128332085176</v>
      </c>
      <c r="V8">
        <f ca="1"/>
        <v>0.33372750279028329</v>
      </c>
      <c r="W8">
        <f ca="1"/>
        <v>0.77818180527834646</v>
      </c>
      <c r="X8">
        <f ca="1"/>
        <v>0.3967559712576646</v>
      </c>
      <c r="Y8">
        <f ca="1"/>
        <v>0.29011264222114774</v>
      </c>
      <c r="Z8">
        <f ca="1"/>
        <v>0.86916519699313599</v>
      </c>
      <c r="AA8">
        <f ca="1"/>
        <v>0.40370680264671577</v>
      </c>
      <c r="AB8">
        <f ca="1"/>
        <v>0.80133136529280924</v>
      </c>
      <c r="AC8">
        <f ca="1"/>
        <v>0.26739830003384302</v>
      </c>
      <c r="AD8">
        <f ca="1"/>
        <v>4.7727972009189434E-3</v>
      </c>
      <c r="AE8">
        <f ca="1"/>
        <v>0.57896965313645699</v>
      </c>
      <c r="AF8">
        <f ca="1"/>
        <v>0.79643378722023139</v>
      </c>
      <c r="AG8">
        <f ca="1"/>
        <v>0.3343184604543975</v>
      </c>
      <c r="AH8">
        <f ca="1"/>
        <v>0.96061227835826268</v>
      </c>
      <c r="AJ8" s="28">
        <f ca="1"/>
        <v>-9.7699626167013776E-15</v>
      </c>
      <c r="AK8" s="28">
        <f ca="1"/>
        <v>-2.2204460492503131E-15</v>
      </c>
      <c r="AL8" s="28">
        <f ca="1"/>
        <v>-1.7763568394002505E-15</v>
      </c>
      <c r="AM8" s="28">
        <f ca="1"/>
        <v>0.99999999999998934</v>
      </c>
      <c r="AN8" s="28">
        <f ca="1"/>
        <v>0</v>
      </c>
      <c r="AO8" s="28">
        <f ca="1"/>
        <v>-9.5479180117763462E-15</v>
      </c>
      <c r="AP8" s="28">
        <f ca="1"/>
        <v>-7.1054273576010019E-15</v>
      </c>
      <c r="AQ8" s="28">
        <f ca="1"/>
        <v>-5.3290705182007514E-15</v>
      </c>
      <c r="AR8" s="28">
        <f ca="1"/>
        <v>5.3290705182007514E-15</v>
      </c>
      <c r="AS8" s="28">
        <f ca="1"/>
        <v>1.7763568394002505E-15</v>
      </c>
      <c r="AT8" s="28">
        <f ca="1"/>
        <v>3.5527136788005009E-15</v>
      </c>
      <c r="AU8" s="28">
        <f ca="1"/>
        <v>5.3290705182007514E-15</v>
      </c>
      <c r="AV8" s="28">
        <f ca="1"/>
        <v>1.7763568394002505E-15</v>
      </c>
      <c r="AW8" s="28">
        <f ca="1"/>
        <v>8.8817841970012523E-15</v>
      </c>
      <c r="AX8" s="28">
        <f ca="1"/>
        <v>1.3322676295501878E-15</v>
      </c>
      <c r="AY8" s="28">
        <f ca="1"/>
        <v>1.2434497875801753E-14</v>
      </c>
      <c r="AZ8" s="28">
        <f ca="1"/>
        <v>3.9968028886505635E-15</v>
      </c>
      <c r="BA8" s="28">
        <f ca="1"/>
        <v>-6.3837823915946501E-16</v>
      </c>
      <c r="BB8" s="28">
        <f ca="1"/>
        <v>3.1086244689504383E-15</v>
      </c>
      <c r="BC8" s="28">
        <f ca="1"/>
        <v>1.2434497875801753E-14</v>
      </c>
      <c r="BD8" s="28">
        <f ca="1"/>
        <v>-3.1086244689504383E-15</v>
      </c>
      <c r="BE8" s="28">
        <f ca="1"/>
        <v>7.1054273576010019E-15</v>
      </c>
      <c r="BF8" s="28">
        <f ca="1"/>
        <v>1.5987211554602254E-14</v>
      </c>
      <c r="BG8" s="28">
        <f ca="1"/>
        <v>-8.8817841970012523E-16</v>
      </c>
      <c r="BH8" s="28">
        <f ca="1"/>
        <v>-1.7763568394002505E-15</v>
      </c>
      <c r="BI8" s="28">
        <f ca="1"/>
        <v>8.8817841970012523E-16</v>
      </c>
      <c r="BJ8" s="28">
        <f ca="1"/>
        <v>2.6645352591003757E-15</v>
      </c>
      <c r="BK8" s="28">
        <f ca="1"/>
        <v>8.8817841970012523E-15</v>
      </c>
      <c r="BL8" s="28">
        <f ca="1"/>
        <v>-1.5987211554602254E-14</v>
      </c>
      <c r="BM8" s="28">
        <f ca="1"/>
        <v>8.8817841970012523E-16</v>
      </c>
    </row>
    <row r="9" spans="2:65">
      <c r="E9">
        <f ca="1"/>
        <v>0.48839456253923197</v>
      </c>
      <c r="F9">
        <f ca="1"/>
        <v>0.25217559564887593</v>
      </c>
      <c r="G9">
        <f ca="1"/>
        <v>1.1607887397101724E-2</v>
      </c>
      <c r="H9">
        <f ca="1"/>
        <v>0.54659914615367533</v>
      </c>
      <c r="I9">
        <f ca="1"/>
        <v>0.62233608465491785</v>
      </c>
      <c r="J9">
        <f ca="1"/>
        <v>0.29990871914497219</v>
      </c>
      <c r="K9">
        <f ca="1"/>
        <v>0.248133041885649</v>
      </c>
      <c r="L9">
        <f ca="1"/>
        <v>0.34052534157677783</v>
      </c>
      <c r="M9">
        <f ca="1"/>
        <v>0.49267880082253657</v>
      </c>
      <c r="N9">
        <f ca="1"/>
        <v>0.7272706407074937</v>
      </c>
      <c r="O9">
        <f ca="1"/>
        <v>0.93900749826463736</v>
      </c>
      <c r="P9">
        <f ca="1"/>
        <v>0.88193411172078495</v>
      </c>
      <c r="Q9">
        <f ca="1"/>
        <v>0.68403891944647421</v>
      </c>
      <c r="R9">
        <f ca="1"/>
        <v>0.27378626038961695</v>
      </c>
      <c r="S9">
        <f ca="1"/>
        <v>0.63186285755197424</v>
      </c>
      <c r="T9">
        <f ca="1"/>
        <v>0.21895484206256621</v>
      </c>
      <c r="U9">
        <f ca="1"/>
        <v>0.44744061801710078</v>
      </c>
      <c r="V9">
        <f ca="1"/>
        <v>0.58210164937456299</v>
      </c>
      <c r="W9">
        <f ca="1"/>
        <v>0.33241599485358542</v>
      </c>
      <c r="X9">
        <f ca="1"/>
        <v>0.77024062968979601</v>
      </c>
      <c r="Y9">
        <f ca="1"/>
        <v>0.75900174314481295</v>
      </c>
      <c r="Z9">
        <f ca="1"/>
        <v>0.42931882810275834</v>
      </c>
      <c r="AA9">
        <f ca="1"/>
        <v>0.52537456208596423</v>
      </c>
      <c r="AB9">
        <f ca="1"/>
        <v>0.27028665259405071</v>
      </c>
      <c r="AC9">
        <f ca="1"/>
        <v>0.95294974726307013</v>
      </c>
      <c r="AD9">
        <f ca="1"/>
        <v>0.54216916520580005</v>
      </c>
      <c r="AE9">
        <f ca="1"/>
        <v>0.14043685888749491</v>
      </c>
      <c r="AF9">
        <f ca="1"/>
        <v>0.99080312301925044</v>
      </c>
      <c r="AG9">
        <f ca="1"/>
        <v>0.76574076524964518</v>
      </c>
      <c r="AH9">
        <f ca="1"/>
        <v>0.34158679104808398</v>
      </c>
      <c r="AJ9" s="28">
        <f ca="1"/>
        <v>-5.3290705182007514E-15</v>
      </c>
      <c r="AK9" s="28">
        <f ca="1"/>
        <v>-1.2212453270876722E-15</v>
      </c>
      <c r="AL9" s="28">
        <f ca="1"/>
        <v>-2.2204460492503131E-16</v>
      </c>
      <c r="AM9" s="28">
        <f ca="1"/>
        <v>-4.4408920985006262E-16</v>
      </c>
      <c r="AN9" s="28">
        <f ca="1"/>
        <v>0.99999999999999956</v>
      </c>
      <c r="AO9" s="28">
        <f ca="1"/>
        <v>-6.8833827526759706E-15</v>
      </c>
      <c r="AP9" s="28">
        <f ca="1"/>
        <v>3.1086244689504383E-15</v>
      </c>
      <c r="AQ9" s="28">
        <f ca="1"/>
        <v>-1.7763568394002505E-15</v>
      </c>
      <c r="AR9" s="28">
        <f ca="1"/>
        <v>-2.2204460492503131E-15</v>
      </c>
      <c r="AS9" s="28">
        <f ca="1"/>
        <v>-1.3322676295501878E-15</v>
      </c>
      <c r="AT9" s="28">
        <f ca="1"/>
        <v>-4.4408920985006262E-16</v>
      </c>
      <c r="AU9" s="28">
        <f ca="1"/>
        <v>-3.5527136788005009E-15</v>
      </c>
      <c r="AV9" s="28">
        <f ca="1"/>
        <v>1.2212453270876722E-15</v>
      </c>
      <c r="AW9" s="28">
        <f ca="1"/>
        <v>1.2434497875801753E-14</v>
      </c>
      <c r="AX9" s="28">
        <f ca="1"/>
        <v>-4.4408920985006262E-16</v>
      </c>
      <c r="AY9" s="28">
        <f ca="1"/>
        <v>-2.886579864025407E-15</v>
      </c>
      <c r="AZ9" s="28">
        <f ca="1"/>
        <v>1.3600232051658168E-14</v>
      </c>
      <c r="BA9" s="28">
        <f ca="1"/>
        <v>8.902600878712974E-15</v>
      </c>
      <c r="BB9" s="28">
        <f ca="1"/>
        <v>1.3322676295501878E-15</v>
      </c>
      <c r="BC9" s="28">
        <f ca="1"/>
        <v>0</v>
      </c>
      <c r="BD9" s="28">
        <f ca="1"/>
        <v>-1.4432899320127035E-15</v>
      </c>
      <c r="BE9" s="28">
        <f ca="1"/>
        <v>-1.7763568394002505E-15</v>
      </c>
      <c r="BF9" s="28">
        <f ca="1"/>
        <v>-1.1102230246251565E-14</v>
      </c>
      <c r="BG9" s="28">
        <f ca="1"/>
        <v>8.8817841970012523E-16</v>
      </c>
      <c r="BH9" s="28">
        <f ca="1"/>
        <v>1.5543122344752192E-15</v>
      </c>
      <c r="BI9" s="28">
        <f ca="1"/>
        <v>3.9968028886505635E-15</v>
      </c>
      <c r="BJ9" s="28">
        <f ca="1"/>
        <v>-1.3322676295501878E-15</v>
      </c>
      <c r="BK9" s="28">
        <f ca="1"/>
        <v>-8.8817841970012523E-16</v>
      </c>
      <c r="BL9" s="28">
        <f ca="1"/>
        <v>-1.1546319456101628E-14</v>
      </c>
      <c r="BM9" s="28">
        <f ca="1"/>
        <v>-2.6645352591003757E-15</v>
      </c>
    </row>
    <row r="10" spans="2:65">
      <c r="E10">
        <f ca="1"/>
        <v>0.17071867955084008</v>
      </c>
      <c r="F10">
        <f ca="1"/>
        <v>0.11412432323535227</v>
      </c>
      <c r="G10">
        <f ca="1"/>
        <v>0.72842422405150187</v>
      </c>
      <c r="H10">
        <f ca="1"/>
        <v>0.80958671408061578</v>
      </c>
      <c r="I10">
        <f ca="1"/>
        <v>0.49531213164644039</v>
      </c>
      <c r="J10">
        <f ca="1"/>
        <v>0.18012539985481624</v>
      </c>
      <c r="K10">
        <f ca="1"/>
        <v>0.11861824111929453</v>
      </c>
      <c r="L10">
        <f ca="1"/>
        <v>0.36607143862041869</v>
      </c>
      <c r="M10">
        <f ca="1"/>
        <v>0.89702794501986838</v>
      </c>
      <c r="N10">
        <f ca="1"/>
        <v>0.89925929794192105</v>
      </c>
      <c r="O10">
        <f ca="1"/>
        <v>0.16596231853424648</v>
      </c>
      <c r="P10">
        <f ca="1"/>
        <v>0.77931533842328637</v>
      </c>
      <c r="Q10">
        <f ca="1"/>
        <v>0.75727417595856783</v>
      </c>
      <c r="R10">
        <f ca="1"/>
        <v>0.76839582434217824</v>
      </c>
      <c r="S10">
        <f ca="1"/>
        <v>0.34080217262244306</v>
      </c>
      <c r="T10">
        <f ca="1"/>
        <v>0.92950858939678938</v>
      </c>
      <c r="U10">
        <f ca="1"/>
        <v>0.91782509490489972</v>
      </c>
      <c r="V10">
        <f ca="1"/>
        <v>0.90118216586738498</v>
      </c>
      <c r="W10">
        <f ca="1"/>
        <v>0.52841255792866471</v>
      </c>
      <c r="X10">
        <f ca="1"/>
        <v>0.88261371226048413</v>
      </c>
      <c r="Y10">
        <f ca="1"/>
        <v>0.46583247061722255</v>
      </c>
      <c r="Z10">
        <f ca="1"/>
        <v>0.89931586560144883</v>
      </c>
      <c r="AA10">
        <f ca="1"/>
        <v>2.1399749087555042E-3</v>
      </c>
      <c r="AB10">
        <f ca="1"/>
        <v>0.45639515433327571</v>
      </c>
      <c r="AC10">
        <f ca="1"/>
        <v>0.95888025047179959</v>
      </c>
      <c r="AD10">
        <f ca="1"/>
        <v>0.42843678768784554</v>
      </c>
      <c r="AE10">
        <f ca="1"/>
        <v>0.93042896761393334</v>
      </c>
      <c r="AF10">
        <f ca="1"/>
        <v>0.10544526556757605</v>
      </c>
      <c r="AG10">
        <f ca="1"/>
        <v>0.41995675039528579</v>
      </c>
      <c r="AH10">
        <f ca="1"/>
        <v>0.52468070063130645</v>
      </c>
      <c r="AJ10" s="28">
        <f ca="1"/>
        <v>-1.3322676295501878E-14</v>
      </c>
      <c r="AK10" s="28">
        <f ca="1"/>
        <v>-1.5543122344752192E-15</v>
      </c>
      <c r="AL10" s="28">
        <f ca="1"/>
        <v>-1.7763568394002505E-15</v>
      </c>
      <c r="AM10" s="28">
        <f ca="1"/>
        <v>0</v>
      </c>
      <c r="AN10" s="28">
        <f ca="1"/>
        <v>-6.2172489379008766E-15</v>
      </c>
      <c r="AO10" s="28">
        <f ca="1"/>
        <v>0.99999999999998124</v>
      </c>
      <c r="AP10" s="28">
        <f ca="1"/>
        <v>2.6645352591003757E-15</v>
      </c>
      <c r="AQ10" s="28">
        <f ca="1"/>
        <v>0</v>
      </c>
      <c r="AR10" s="28">
        <f ca="1"/>
        <v>4.8849813083506888E-15</v>
      </c>
      <c r="AS10" s="28">
        <f ca="1"/>
        <v>1.3322676295501878E-15</v>
      </c>
      <c r="AT10" s="28">
        <f ca="1"/>
        <v>3.1086244689504383E-15</v>
      </c>
      <c r="AU10" s="28">
        <f ca="1"/>
        <v>8.8817841970012523E-16</v>
      </c>
      <c r="AV10" s="28">
        <f ca="1"/>
        <v>2.6645352591003757E-15</v>
      </c>
      <c r="AW10" s="28">
        <f ca="1"/>
        <v>1.7763568394002505E-14</v>
      </c>
      <c r="AX10" s="28">
        <f ca="1"/>
        <v>-6.6613381477509392E-16</v>
      </c>
      <c r="AY10" s="28">
        <f ca="1"/>
        <v>6.2172489379008766E-15</v>
      </c>
      <c r="AZ10" s="28">
        <f ca="1"/>
        <v>4.1078251911130792E-15</v>
      </c>
      <c r="BA10" s="28">
        <f ca="1"/>
        <v>-3.039235529911366E-15</v>
      </c>
      <c r="BB10" s="28">
        <f ca="1"/>
        <v>0</v>
      </c>
      <c r="BC10" s="28">
        <f ca="1"/>
        <v>1.7763568394002505E-15</v>
      </c>
      <c r="BD10" s="28">
        <f ca="1"/>
        <v>-1.3322676295501878E-15</v>
      </c>
      <c r="BE10" s="28">
        <f ca="1"/>
        <v>-4.4408920985006262E-15</v>
      </c>
      <c r="BF10" s="28">
        <f ca="1"/>
        <v>6.2172489379008766E-15</v>
      </c>
      <c r="BG10" s="28">
        <f ca="1"/>
        <v>-2.2204460492503131E-16</v>
      </c>
      <c r="BH10" s="28">
        <f ca="1"/>
        <v>-8.8817841970012523E-16</v>
      </c>
      <c r="BI10" s="28">
        <f ca="1"/>
        <v>6.3282712403633923E-15</v>
      </c>
      <c r="BJ10" s="28">
        <f ca="1"/>
        <v>8.4376949871511897E-15</v>
      </c>
      <c r="BK10" s="28">
        <f ca="1"/>
        <v>8.8817841970012523E-16</v>
      </c>
      <c r="BL10" s="28">
        <f ca="1"/>
        <v>-1.7763568394002505E-14</v>
      </c>
      <c r="BM10" s="28">
        <f ca="1"/>
        <v>-1.7763568394002505E-15</v>
      </c>
    </row>
    <row r="11" spans="2:65">
      <c r="E11">
        <f ca="1"/>
        <v>0.49915508345226389</v>
      </c>
      <c r="F11">
        <f ca="1"/>
        <v>0.65368063419148725</v>
      </c>
      <c r="G11">
        <f ca="1"/>
        <v>0.45464040193263711</v>
      </c>
      <c r="H11">
        <f ca="1"/>
        <v>0.95785385355222918</v>
      </c>
      <c r="I11">
        <f ca="1"/>
        <v>0.69335351090973119</v>
      </c>
      <c r="J11">
        <f ca="1"/>
        <v>0.16647493388939927</v>
      </c>
      <c r="K11">
        <f ca="1"/>
        <v>0.67507512256439417</v>
      </c>
      <c r="L11">
        <f ca="1"/>
        <v>0.67280349963980624</v>
      </c>
      <c r="M11">
        <f ca="1"/>
        <v>4.52374490705163E-2</v>
      </c>
      <c r="N11">
        <f ca="1"/>
        <v>0.99407937714162431</v>
      </c>
      <c r="O11">
        <f ca="1"/>
        <v>0.32426252621572726</v>
      </c>
      <c r="P11">
        <f ca="1"/>
        <v>0.6968428272111612</v>
      </c>
      <c r="Q11">
        <f ca="1"/>
        <v>4.3816062604880468E-2</v>
      </c>
      <c r="R11">
        <f ca="1"/>
        <v>0.59491140350282667</v>
      </c>
      <c r="S11">
        <f ca="1"/>
        <v>0.69559659022651132</v>
      </c>
      <c r="T11">
        <f ca="1"/>
        <v>0.65430701770732114</v>
      </c>
      <c r="U11">
        <f ca="1"/>
        <v>0.10612464304518454</v>
      </c>
      <c r="V11">
        <f ca="1"/>
        <v>0.75871657197016562</v>
      </c>
      <c r="W11">
        <f ca="1"/>
        <v>0.96922880020794477</v>
      </c>
      <c r="X11">
        <f ca="1"/>
        <v>0.20454190341277556</v>
      </c>
      <c r="Y11">
        <f ca="1"/>
        <v>0.45959534315386685</v>
      </c>
      <c r="Z11">
        <f ca="1"/>
        <v>0.61489149773605023</v>
      </c>
      <c r="AA11">
        <f ca="1"/>
        <v>0.57939346655275459</v>
      </c>
      <c r="AB11">
        <f ca="1"/>
        <v>0.13139046242576291</v>
      </c>
      <c r="AC11">
        <f ca="1"/>
        <v>0.48583513675440659</v>
      </c>
      <c r="AD11">
        <f ca="1"/>
        <v>0.73406251709790438</v>
      </c>
      <c r="AE11">
        <f ca="1"/>
        <v>0.35795187649034965</v>
      </c>
      <c r="AF11">
        <f ca="1"/>
        <v>0.13436524038291042</v>
      </c>
      <c r="AG11">
        <f ca="1"/>
        <v>0.80552669779133679</v>
      </c>
      <c r="AH11">
        <f ca="1"/>
        <v>0.77021562356654261</v>
      </c>
      <c r="AJ11" s="28">
        <f ca="1"/>
        <v>-7.1054273576010019E-15</v>
      </c>
      <c r="AK11" s="28">
        <f ca="1"/>
        <v>-2.2204460492503131E-15</v>
      </c>
      <c r="AL11" s="28">
        <f ca="1"/>
        <v>4.4408920985006262E-16</v>
      </c>
      <c r="AM11" s="28">
        <f ca="1"/>
        <v>-3.5527136788005009E-15</v>
      </c>
      <c r="AN11" s="28">
        <f ca="1"/>
        <v>-3.5527136788005009E-15</v>
      </c>
      <c r="AO11" s="28">
        <f ca="1"/>
        <v>-1.3322676295501878E-14</v>
      </c>
      <c r="AP11" s="28">
        <f ca="1"/>
        <v>0.99999999999999645</v>
      </c>
      <c r="AQ11" s="28">
        <f ca="1"/>
        <v>-7.9936057773011271E-15</v>
      </c>
      <c r="AR11" s="28">
        <f ca="1"/>
        <v>4.4408920985006262E-15</v>
      </c>
      <c r="AS11" s="28">
        <f ca="1"/>
        <v>-4.4408920985006262E-15</v>
      </c>
      <c r="AT11" s="28">
        <f ca="1"/>
        <v>3.5527136788005009E-15</v>
      </c>
      <c r="AU11" s="28">
        <f ca="1"/>
        <v>8.8817841970012523E-15</v>
      </c>
      <c r="AV11" s="28">
        <f ca="1"/>
        <v>1.8873791418627661E-15</v>
      </c>
      <c r="AW11" s="28">
        <f ca="1"/>
        <v>2.1316282072803006E-14</v>
      </c>
      <c r="AX11" s="28">
        <f ca="1"/>
        <v>-4.4408920985006262E-16</v>
      </c>
      <c r="AY11" s="28">
        <f ca="1"/>
        <v>4.4408920985006262E-15</v>
      </c>
      <c r="AZ11" s="28">
        <f ca="1"/>
        <v>9.1038288019262836E-15</v>
      </c>
      <c r="BA11" s="28">
        <f ca="1"/>
        <v>7.4940054162198066E-16</v>
      </c>
      <c r="BB11" s="28">
        <f ca="1"/>
        <v>1.3322676295501878E-15</v>
      </c>
      <c r="BC11" s="28">
        <f ca="1"/>
        <v>7.1054273576010019E-15</v>
      </c>
      <c r="BD11" s="28">
        <f ca="1"/>
        <v>1.3322676295501878E-15</v>
      </c>
      <c r="BE11" s="28">
        <f ca="1"/>
        <v>2.6645352591003757E-15</v>
      </c>
      <c r="BF11" s="28">
        <f ca="1"/>
        <v>6.2172489379008766E-15</v>
      </c>
      <c r="BG11" s="28">
        <f ca="1"/>
        <v>4.4408920985006262E-16</v>
      </c>
      <c r="BH11" s="28">
        <f ca="1"/>
        <v>-8.8817841970012523E-16</v>
      </c>
      <c r="BI11" s="28">
        <f ca="1"/>
        <v>7.9936057773011271E-15</v>
      </c>
      <c r="BJ11" s="28">
        <f ca="1"/>
        <v>4.4408920985006262E-15</v>
      </c>
      <c r="BK11" s="28">
        <f ca="1"/>
        <v>8.8817841970012523E-16</v>
      </c>
      <c r="BL11" s="28">
        <f ca="1"/>
        <v>-5.3290705182007514E-15</v>
      </c>
      <c r="BM11" s="28">
        <f ca="1"/>
        <v>-4.4408920985006262E-15</v>
      </c>
    </row>
    <row r="12" spans="2:65">
      <c r="E12">
        <f ca="1"/>
        <v>0.57806996303320979</v>
      </c>
      <c r="F12">
        <f ca="1"/>
        <v>0.75019044751408215</v>
      </c>
      <c r="G12">
        <f ca="1"/>
        <v>0.4171567675374519</v>
      </c>
      <c r="H12">
        <f ca="1"/>
        <v>0.10839422975582458</v>
      </c>
      <c r="I12">
        <f ca="1"/>
        <v>0.41708909261467098</v>
      </c>
      <c r="J12">
        <f ca="1"/>
        <v>0.73447822656951745</v>
      </c>
      <c r="K12">
        <f ca="1"/>
        <v>0.50452463344795317</v>
      </c>
      <c r="L12">
        <f ca="1"/>
        <v>0.2514525440294576</v>
      </c>
      <c r="M12">
        <f ca="1"/>
        <v>0.10170470507903362</v>
      </c>
      <c r="N12">
        <f ca="1"/>
        <v>0.10863489938864812</v>
      </c>
      <c r="O12">
        <f ca="1"/>
        <v>0.56481306810231591</v>
      </c>
      <c r="P12">
        <f ca="1"/>
        <v>0.73383275057784247</v>
      </c>
      <c r="Q12">
        <f ca="1"/>
        <v>0.54999636824641351</v>
      </c>
      <c r="R12">
        <f ca="1"/>
        <v>3.6766135096214736E-2</v>
      </c>
      <c r="S12">
        <f ca="1"/>
        <v>0.36063217288438765</v>
      </c>
      <c r="T12">
        <f ca="1"/>
        <v>0.37777568695665276</v>
      </c>
      <c r="U12">
        <f ca="1"/>
        <v>0.71275946096754472</v>
      </c>
      <c r="V12">
        <f ca="1"/>
        <v>0.7632261103571083</v>
      </c>
      <c r="W12">
        <f ca="1"/>
        <v>0.30634195570179468</v>
      </c>
      <c r="X12">
        <f ca="1"/>
        <v>0.64845860956254509</v>
      </c>
      <c r="Y12">
        <f ca="1"/>
        <v>0.47082107669364515</v>
      </c>
      <c r="Z12">
        <f ca="1"/>
        <v>7.7357400689326394E-2</v>
      </c>
      <c r="AA12">
        <f ca="1"/>
        <v>0.42920471950783567</v>
      </c>
      <c r="AB12">
        <f ca="1"/>
        <v>0.80152045811103989</v>
      </c>
      <c r="AC12">
        <f ca="1"/>
        <v>0.88090617963541884</v>
      </c>
      <c r="AD12">
        <f ca="1"/>
        <v>0.83695056371443821</v>
      </c>
      <c r="AE12">
        <f ca="1"/>
        <v>0.68745711448808389</v>
      </c>
      <c r="AF12">
        <f ca="1"/>
        <v>0.19651963996403632</v>
      </c>
      <c r="AG12">
        <f ca="1"/>
        <v>0.14013838613321239</v>
      </c>
      <c r="AH12">
        <f ca="1"/>
        <v>0.5949611120345456</v>
      </c>
      <c r="AJ12" s="28">
        <f ca="1"/>
        <v>-6.2172489379008766E-15</v>
      </c>
      <c r="AK12" s="28">
        <f ca="1"/>
        <v>-2.2204460492503131E-16</v>
      </c>
      <c r="AL12" s="28">
        <f ca="1"/>
        <v>3.1086244689504383E-15</v>
      </c>
      <c r="AM12" s="28">
        <f ca="1"/>
        <v>2.6645352591003757E-15</v>
      </c>
      <c r="AN12" s="28">
        <f ca="1"/>
        <v>-8.8817841970012523E-16</v>
      </c>
      <c r="AO12" s="28">
        <f ca="1"/>
        <v>-4.8849813083506888E-15</v>
      </c>
      <c r="AP12" s="28">
        <f ca="1"/>
        <v>-2.6645352591003757E-15</v>
      </c>
      <c r="AQ12" s="28">
        <f ca="1"/>
        <v>0.99999999999999734</v>
      </c>
      <c r="AR12" s="28">
        <f ca="1"/>
        <v>-1.7763568394002505E-15</v>
      </c>
      <c r="AS12" s="28">
        <f ca="1"/>
        <v>4.4408920985006262E-16</v>
      </c>
      <c r="AT12" s="28">
        <f ca="1"/>
        <v>3.5527136788005009E-15</v>
      </c>
      <c r="AU12" s="28">
        <f ca="1"/>
        <v>0</v>
      </c>
      <c r="AV12" s="28">
        <f ca="1"/>
        <v>2.2204460492503131E-15</v>
      </c>
      <c r="AW12" s="28">
        <f ca="1"/>
        <v>1.1546319456101628E-14</v>
      </c>
      <c r="AX12" s="28">
        <f ca="1"/>
        <v>-1.3322676295501878E-15</v>
      </c>
      <c r="AY12" s="28">
        <f ca="1"/>
        <v>-3.5527136788005009E-15</v>
      </c>
      <c r="AZ12" s="28">
        <f ca="1"/>
        <v>9.8809849191638932E-15</v>
      </c>
      <c r="BA12" s="28">
        <f ca="1"/>
        <v>4.496403249731884E-15</v>
      </c>
      <c r="BB12" s="28">
        <f ca="1"/>
        <v>-2.2204460492503131E-16</v>
      </c>
      <c r="BC12" s="28">
        <f ca="1"/>
        <v>-2.6645352591003757E-15</v>
      </c>
      <c r="BD12" s="28">
        <f ca="1"/>
        <v>-3.3306690738754696E-15</v>
      </c>
      <c r="BE12" s="28">
        <f ca="1"/>
        <v>-8.8817841970012523E-16</v>
      </c>
      <c r="BF12" s="28">
        <f ca="1"/>
        <v>-5.3290705182007514E-15</v>
      </c>
      <c r="BG12" s="28">
        <f ca="1"/>
        <v>8.8817841970012523E-16</v>
      </c>
      <c r="BH12" s="28">
        <f ca="1"/>
        <v>1.7763568394002505E-15</v>
      </c>
      <c r="BI12" s="28">
        <f ca="1"/>
        <v>3.6637359812630166E-15</v>
      </c>
      <c r="BJ12" s="28">
        <f ca="1"/>
        <v>-8.8817841970012523E-16</v>
      </c>
      <c r="BK12" s="28">
        <f ca="1"/>
        <v>-3.5527136788005009E-15</v>
      </c>
      <c r="BL12" s="28">
        <f ca="1"/>
        <v>-7.9936057773011271E-15</v>
      </c>
      <c r="BM12" s="28">
        <f ca="1"/>
        <v>-8.8817841970012523E-16</v>
      </c>
    </row>
    <row r="13" spans="2:65">
      <c r="E13">
        <f ca="1"/>
        <v>0.80541873337729952</v>
      </c>
      <c r="F13">
        <f ca="1"/>
        <v>0.92148296393590745</v>
      </c>
      <c r="G13">
        <f ca="1"/>
        <v>0.16831564517566355</v>
      </c>
      <c r="H13">
        <f ca="1"/>
        <v>0.98082224360558545</v>
      </c>
      <c r="I13">
        <f ca="1"/>
        <v>0.66925570699771031</v>
      </c>
      <c r="J13">
        <f ca="1"/>
        <v>0.24456007386822809</v>
      </c>
      <c r="K13">
        <f ca="1"/>
        <v>0.16292160905177366</v>
      </c>
      <c r="L13">
        <f ca="1"/>
        <v>5.4926346943083959E-2</v>
      </c>
      <c r="M13">
        <f ca="1"/>
        <v>0.56261217824674337</v>
      </c>
      <c r="N13">
        <f ca="1"/>
        <v>0.75094827611761894</v>
      </c>
      <c r="O13">
        <f ca="1"/>
        <v>4.9781655438206895E-2</v>
      </c>
      <c r="P13">
        <f ca="1"/>
        <v>0.37991743540591083</v>
      </c>
      <c r="Q13">
        <f ca="1"/>
        <v>0.89306146020868449</v>
      </c>
      <c r="R13">
        <f ca="1"/>
        <v>0.31643724538711115</v>
      </c>
      <c r="S13">
        <f ca="1"/>
        <v>4.3423627053008507E-2</v>
      </c>
      <c r="T13">
        <f ca="1"/>
        <v>0.21384573414660113</v>
      </c>
      <c r="U13">
        <f ca="1"/>
        <v>0.90237252992499029</v>
      </c>
      <c r="V13">
        <f ca="1"/>
        <v>0.12104735713399073</v>
      </c>
      <c r="W13">
        <f ca="1"/>
        <v>0.73397771556429947</v>
      </c>
      <c r="X13">
        <f ca="1"/>
        <v>0.35112238152790975</v>
      </c>
      <c r="Y13">
        <f ca="1"/>
        <v>0.49664609872243071</v>
      </c>
      <c r="Z13">
        <f ca="1"/>
        <v>0.19880653402738702</v>
      </c>
      <c r="AA13">
        <f ca="1"/>
        <v>0.8557815581698377</v>
      </c>
      <c r="AB13">
        <f ca="1"/>
        <v>0.16089003876978958</v>
      </c>
      <c r="AC13">
        <f ca="1"/>
        <v>0.54832260115429499</v>
      </c>
      <c r="AD13">
        <f ca="1"/>
        <v>0.8907323973701865</v>
      </c>
      <c r="AE13">
        <f ca="1"/>
        <v>0.46364110643322065</v>
      </c>
      <c r="AF13">
        <f ca="1"/>
        <v>0.37337737843415653</v>
      </c>
      <c r="AG13">
        <f ca="1"/>
        <v>0.94993703488794434</v>
      </c>
      <c r="AH13">
        <f ca="1"/>
        <v>0.53197824203890054</v>
      </c>
      <c r="AJ13" s="28">
        <f ca="1"/>
        <v>-4.4408920985006262E-15</v>
      </c>
      <c r="AK13" s="28">
        <f ca="1"/>
        <v>4.4408920985006262E-16</v>
      </c>
      <c r="AL13" s="28">
        <f ca="1"/>
        <v>3.9968028886505635E-15</v>
      </c>
      <c r="AM13" s="28">
        <f ca="1"/>
        <v>7.9936057773011271E-15</v>
      </c>
      <c r="AN13" s="28">
        <f ca="1"/>
        <v>5.3290705182007514E-15</v>
      </c>
      <c r="AO13" s="28">
        <f ca="1"/>
        <v>-1.2323475573339238E-14</v>
      </c>
      <c r="AP13" s="28">
        <f ca="1"/>
        <v>7.9936057773011271E-15</v>
      </c>
      <c r="AQ13" s="28">
        <f ca="1"/>
        <v>3.5527136788005009E-15</v>
      </c>
      <c r="AR13" s="28">
        <f ca="1"/>
        <v>0.99999999999999689</v>
      </c>
      <c r="AS13" s="28">
        <f ca="1"/>
        <v>4.8849813083506888E-15</v>
      </c>
      <c r="AT13" s="28">
        <f ca="1"/>
        <v>-5.773159728050814E-15</v>
      </c>
      <c r="AU13" s="28">
        <f ca="1"/>
        <v>-1.7763568394002505E-15</v>
      </c>
      <c r="AV13" s="28">
        <f ca="1"/>
        <v>-8.8817841970012523E-16</v>
      </c>
      <c r="AW13" s="28">
        <f ca="1"/>
        <v>1.9539925233402755E-14</v>
      </c>
      <c r="AX13" s="28">
        <f ca="1"/>
        <v>-1.9984014443252818E-15</v>
      </c>
      <c r="AY13" s="28">
        <f ca="1"/>
        <v>-8.8817841970012523E-16</v>
      </c>
      <c r="AZ13" s="28">
        <f ca="1"/>
        <v>2.2204460492503131E-15</v>
      </c>
      <c r="BA13" s="28">
        <f ca="1"/>
        <v>4.5935477643865852E-15</v>
      </c>
      <c r="BB13" s="28">
        <f ca="1"/>
        <v>-1.1102230246251565E-15</v>
      </c>
      <c r="BC13" s="28">
        <f ca="1"/>
        <v>-6.2172489379008766E-15</v>
      </c>
      <c r="BD13" s="28">
        <f ca="1"/>
        <v>-5.1070259132757201E-15</v>
      </c>
      <c r="BE13" s="28">
        <f ca="1"/>
        <v>-7.1054273576010019E-15</v>
      </c>
      <c r="BF13" s="28">
        <f ca="1"/>
        <v>-8.8817841970012523E-15</v>
      </c>
      <c r="BG13" s="28">
        <f ca="1"/>
        <v>8.8817841970012523E-16</v>
      </c>
      <c r="BH13" s="28">
        <f ca="1"/>
        <v>3.1086244689504383E-15</v>
      </c>
      <c r="BI13" s="28">
        <f ca="1"/>
        <v>5.2180482157382357E-15</v>
      </c>
      <c r="BJ13" s="28">
        <f ca="1"/>
        <v>8.8817841970012523E-15</v>
      </c>
      <c r="BK13" s="28">
        <f ca="1"/>
        <v>-6.2172489379008766E-15</v>
      </c>
      <c r="BL13" s="28">
        <f ca="1"/>
        <v>-7.5495165674510645E-15</v>
      </c>
      <c r="BM13" s="28">
        <f ca="1"/>
        <v>-7.1054273576010019E-15</v>
      </c>
    </row>
    <row r="14" spans="2:65">
      <c r="E14">
        <f ca="1"/>
        <v>0.8578147859454075</v>
      </c>
      <c r="F14">
        <f ca="1"/>
        <v>0.7904045523254225</v>
      </c>
      <c r="G14">
        <f ca="1"/>
        <v>0.22253913171162454</v>
      </c>
      <c r="H14">
        <f ca="1"/>
        <v>0.13150273612689301</v>
      </c>
      <c r="I14">
        <f ca="1"/>
        <v>0.93335509562593277</v>
      </c>
      <c r="J14">
        <f ca="1"/>
        <v>0.2039107240766449</v>
      </c>
      <c r="K14">
        <f ca="1"/>
        <v>0.94806974143848022</v>
      </c>
      <c r="L14">
        <f ca="1"/>
        <v>0.50834257538362682</v>
      </c>
      <c r="M14">
        <f ca="1"/>
        <v>0.82790725741908788</v>
      </c>
      <c r="N14">
        <f ca="1"/>
        <v>0.31196179981587357</v>
      </c>
      <c r="O14">
        <f ca="1"/>
        <v>8.4149514952996385E-2</v>
      </c>
      <c r="P14">
        <f ca="1"/>
        <v>0.50300586039351769</v>
      </c>
      <c r="Q14">
        <f ca="1"/>
        <v>0.23017274807371013</v>
      </c>
      <c r="R14">
        <f ca="1"/>
        <v>0.9984211189082306</v>
      </c>
      <c r="S14">
        <f ca="1"/>
        <v>0.27761084167843464</v>
      </c>
      <c r="T14">
        <f ca="1"/>
        <v>0.5696157286905178</v>
      </c>
      <c r="U14">
        <f ca="1"/>
        <v>0.10473759742885347</v>
      </c>
      <c r="V14">
        <f ca="1"/>
        <v>0.75516034199921656</v>
      </c>
      <c r="W14">
        <f ca="1"/>
        <v>0.82780823634214551</v>
      </c>
      <c r="X14">
        <f ca="1"/>
        <v>0.65079225553997133</v>
      </c>
      <c r="Y14">
        <f ca="1"/>
        <v>0.10186462322939938</v>
      </c>
      <c r="Z14">
        <f ca="1"/>
        <v>0.85329806382423534</v>
      </c>
      <c r="AA14">
        <f ca="1"/>
        <v>0.90591163128511287</v>
      </c>
      <c r="AB14">
        <f ca="1"/>
        <v>0.3001077456093787</v>
      </c>
      <c r="AC14">
        <f ca="1"/>
        <v>0.12330924020287726</v>
      </c>
      <c r="AD14">
        <f ca="1"/>
        <v>0.76902078886906988</v>
      </c>
      <c r="AE14">
        <f ca="1"/>
        <v>0.69085419779328394</v>
      </c>
      <c r="AF14">
        <f ca="1"/>
        <v>0.54202064605703704</v>
      </c>
      <c r="AG14">
        <f ca="1"/>
        <v>0.71572940356509951</v>
      </c>
      <c r="AH14">
        <f ca="1"/>
        <v>0.36507037247327834</v>
      </c>
      <c r="AJ14" s="28">
        <f ca="1"/>
        <v>-1.0658141036401503E-14</v>
      </c>
      <c r="AK14" s="28">
        <f ca="1"/>
        <v>-5.3290705182007514E-15</v>
      </c>
      <c r="AL14" s="28">
        <f ca="1"/>
        <v>-8.8817841970012523E-16</v>
      </c>
      <c r="AM14" s="28">
        <f ca="1"/>
        <v>-6.2172489379008766E-15</v>
      </c>
      <c r="AN14" s="28">
        <f ca="1"/>
        <v>-5.773159728050814E-15</v>
      </c>
      <c r="AO14" s="28">
        <f ca="1"/>
        <v>-9.8809849191638932E-15</v>
      </c>
      <c r="AP14" s="28">
        <f ca="1"/>
        <v>-3.9968028886505635E-15</v>
      </c>
      <c r="AQ14" s="28">
        <f ca="1"/>
        <v>-5.773159728050814E-15</v>
      </c>
      <c r="AR14" s="28">
        <f ca="1"/>
        <v>3.9968028886505635E-15</v>
      </c>
      <c r="AS14" s="28">
        <f ca="1"/>
        <v>0.999999999999996</v>
      </c>
      <c r="AT14" s="28">
        <f ca="1"/>
        <v>3.9968028886505635E-15</v>
      </c>
      <c r="AU14" s="28">
        <f ca="1"/>
        <v>4.8849813083506888E-15</v>
      </c>
      <c r="AV14" s="28">
        <f ca="1"/>
        <v>4.1078251911130792E-15</v>
      </c>
      <c r="AW14" s="28">
        <f ca="1"/>
        <v>7.1054273576010019E-15</v>
      </c>
      <c r="AX14" s="28">
        <f ca="1"/>
        <v>1.1102230246251565E-15</v>
      </c>
      <c r="AY14" s="28">
        <f ca="1"/>
        <v>9.1038288019262836E-15</v>
      </c>
      <c r="AZ14" s="28">
        <f ca="1"/>
        <v>6.9388939039072284E-15</v>
      </c>
      <c r="BA14" s="28">
        <f ca="1"/>
        <v>2.0608514894604468E-15</v>
      </c>
      <c r="BB14" s="28">
        <f ca="1"/>
        <v>4.2188474935755949E-15</v>
      </c>
      <c r="BC14" s="28">
        <f ca="1"/>
        <v>9.7699626167013776E-15</v>
      </c>
      <c r="BD14" s="28">
        <f ca="1"/>
        <v>-4.7739590058881731E-15</v>
      </c>
      <c r="BE14" s="28">
        <f ca="1"/>
        <v>6.2172489379008766E-15</v>
      </c>
      <c r="BF14" s="28">
        <f ca="1"/>
        <v>7.9936057773011271E-15</v>
      </c>
      <c r="BG14" s="28">
        <f ca="1"/>
        <v>3.3306690738754696E-16</v>
      </c>
      <c r="BH14" s="28">
        <f ca="1"/>
        <v>-1.9984014443252818E-15</v>
      </c>
      <c r="BI14" s="28">
        <f ca="1"/>
        <v>3.219646771412954E-15</v>
      </c>
      <c r="BJ14" s="28">
        <f ca="1"/>
        <v>2.6645352591003757E-15</v>
      </c>
      <c r="BK14" s="28">
        <f ca="1"/>
        <v>2.2204460492503131E-15</v>
      </c>
      <c r="BL14" s="28">
        <f ca="1"/>
        <v>-1.4210854715202004E-14</v>
      </c>
      <c r="BM14" s="28">
        <f ca="1"/>
        <v>4.4408920985006262E-16</v>
      </c>
    </row>
    <row r="15" spans="2:65">
      <c r="E15">
        <f ca="1"/>
        <v>0.3314528445323478</v>
      </c>
      <c r="F15">
        <f ca="1"/>
        <v>0.21027123831656469</v>
      </c>
      <c r="G15">
        <f ca="1"/>
        <v>0.43728639615732812</v>
      </c>
      <c r="H15">
        <f ca="1"/>
        <v>0.67574752876865529</v>
      </c>
      <c r="I15">
        <f ca="1"/>
        <v>7.618983338469143E-2</v>
      </c>
      <c r="J15">
        <f ca="1"/>
        <v>0.18400064132531835</v>
      </c>
      <c r="K15">
        <f ca="1"/>
        <v>5.7492639381718669E-2</v>
      </c>
      <c r="L15">
        <f ca="1"/>
        <v>0.94738824258199672</v>
      </c>
      <c r="M15">
        <f ca="1"/>
        <v>0.89257302435274466</v>
      </c>
      <c r="N15">
        <f ca="1"/>
        <v>0.8040368121534478</v>
      </c>
      <c r="O15">
        <f ca="1"/>
        <v>0.28029934347312679</v>
      </c>
      <c r="P15">
        <f ca="1"/>
        <v>0.41086537428147996</v>
      </c>
      <c r="Q15">
        <f ca="1"/>
        <v>4.9096788708200667E-2</v>
      </c>
      <c r="R15">
        <f ca="1"/>
        <v>0.93101667181976333</v>
      </c>
      <c r="S15">
        <f ca="1"/>
        <v>0.49535511410728583</v>
      </c>
      <c r="T15">
        <f ca="1"/>
        <v>0.10642929447559812</v>
      </c>
      <c r="U15">
        <f ca="1"/>
        <v>7.6024222536843489E-3</v>
      </c>
      <c r="V15">
        <f ca="1"/>
        <v>0.47747623422352536</v>
      </c>
      <c r="W15">
        <f ca="1"/>
        <v>0.54510147728222991</v>
      </c>
      <c r="X15">
        <f ca="1"/>
        <v>0.70567521516999054</v>
      </c>
      <c r="Y15">
        <f ca="1"/>
        <v>0.3646374254901763</v>
      </c>
      <c r="Z15">
        <f ca="1"/>
        <v>0.75579457873565825</v>
      </c>
      <c r="AA15">
        <f ca="1"/>
        <v>0.5405902496361954</v>
      </c>
      <c r="AB15">
        <f ca="1"/>
        <v>0.70068240813835603</v>
      </c>
      <c r="AC15">
        <f ca="1"/>
        <v>6.0815891721077819E-2</v>
      </c>
      <c r="AD15">
        <f ca="1"/>
        <v>0.90156176492886719</v>
      </c>
      <c r="AE15">
        <f ca="1"/>
        <v>0.2444584682125488</v>
      </c>
      <c r="AF15">
        <f ca="1"/>
        <v>0.63262720378732307</v>
      </c>
      <c r="AG15">
        <f ca="1"/>
        <v>0.80286700290862478</v>
      </c>
      <c r="AH15">
        <f ca="1"/>
        <v>0.9465369437024943</v>
      </c>
      <c r="AJ15" s="28">
        <f ca="1"/>
        <v>-8.8817841970012523E-15</v>
      </c>
      <c r="AK15" s="28">
        <f ca="1"/>
        <v>-3.3306690738754696E-15</v>
      </c>
      <c r="AL15" s="28">
        <f ca="1"/>
        <v>-8.8817841970012523E-16</v>
      </c>
      <c r="AM15" s="28">
        <f ca="1"/>
        <v>5.3290705182007514E-15</v>
      </c>
      <c r="AN15" s="28">
        <f ca="1"/>
        <v>-1.7763568394002505E-15</v>
      </c>
      <c r="AO15" s="28">
        <f ca="1"/>
        <v>-1.2434497875801753E-14</v>
      </c>
      <c r="AP15" s="28">
        <f ca="1"/>
        <v>-8.8817841970012523E-16</v>
      </c>
      <c r="AQ15" s="28">
        <f ca="1"/>
        <v>-2.6645352591003757E-15</v>
      </c>
      <c r="AR15" s="28">
        <f ca="1"/>
        <v>-1.7763568394002505E-15</v>
      </c>
      <c r="AS15" s="28">
        <f ca="1"/>
        <v>2.6645352591003757E-15</v>
      </c>
      <c r="AT15" s="28">
        <f ca="1"/>
        <v>0.99999999999999822</v>
      </c>
      <c r="AU15" s="28">
        <f ca="1"/>
        <v>0</v>
      </c>
      <c r="AV15" s="28">
        <f ca="1"/>
        <v>-1.9984014443252818E-15</v>
      </c>
      <c r="AW15" s="28">
        <f ca="1"/>
        <v>3.0198066269804258E-14</v>
      </c>
      <c r="AX15" s="28">
        <f ca="1"/>
        <v>-8.8817841970012523E-16</v>
      </c>
      <c r="AY15" s="28">
        <f ca="1"/>
        <v>5.773159728050814E-15</v>
      </c>
      <c r="AZ15" s="28">
        <f ca="1"/>
        <v>7.5495165674510645E-15</v>
      </c>
      <c r="BA15" s="28">
        <f ca="1"/>
        <v>3.0531133177191805E-15</v>
      </c>
      <c r="BB15" s="28">
        <f ca="1"/>
        <v>0</v>
      </c>
      <c r="BC15" s="28">
        <f ca="1"/>
        <v>0</v>
      </c>
      <c r="BD15" s="28">
        <f ca="1"/>
        <v>-4.8849813083506888E-15</v>
      </c>
      <c r="BE15" s="28">
        <f ca="1"/>
        <v>-5.3290705182007514E-15</v>
      </c>
      <c r="BF15" s="28">
        <f ca="1"/>
        <v>0</v>
      </c>
      <c r="BG15" s="28">
        <f ca="1"/>
        <v>8.8817841970012523E-16</v>
      </c>
      <c r="BH15" s="28">
        <f ca="1"/>
        <v>4.4408920985006262E-16</v>
      </c>
      <c r="BI15" s="28">
        <f ca="1"/>
        <v>2.4424906541753444E-15</v>
      </c>
      <c r="BJ15" s="28">
        <f ca="1"/>
        <v>7.1054273576010019E-15</v>
      </c>
      <c r="BK15" s="28">
        <f ca="1"/>
        <v>-3.5527136788005009E-15</v>
      </c>
      <c r="BL15" s="28">
        <f ca="1"/>
        <v>-7.1054273576010019E-15</v>
      </c>
      <c r="BM15" s="28">
        <f ca="1"/>
        <v>-7.9936057773011271E-15</v>
      </c>
    </row>
    <row r="16" spans="2:65">
      <c r="E16">
        <f ca="1"/>
        <v>0.85179226480686476</v>
      </c>
      <c r="F16">
        <f ca="1"/>
        <v>0.76807022426692528</v>
      </c>
      <c r="G16">
        <f ca="1"/>
        <v>0.57559286402737209</v>
      </c>
      <c r="H16">
        <f ca="1"/>
        <v>0.11291028411467952</v>
      </c>
      <c r="I16">
        <f ca="1"/>
        <v>0.93731914875053812</v>
      </c>
      <c r="J16">
        <f ca="1"/>
        <v>0.45971308744459427</v>
      </c>
      <c r="K16">
        <f ca="1"/>
        <v>0.72634874537082972</v>
      </c>
      <c r="L16">
        <f ca="1"/>
        <v>0.93209079801637529</v>
      </c>
      <c r="M16">
        <f ca="1"/>
        <v>0.27875989316918703</v>
      </c>
      <c r="N16">
        <f ca="1"/>
        <v>0.28191913088496667</v>
      </c>
      <c r="O16">
        <f ca="1"/>
        <v>0.38864905526276716</v>
      </c>
      <c r="P16">
        <f ca="1"/>
        <v>0.32135143271599553</v>
      </c>
      <c r="Q16">
        <f ca="1"/>
        <v>0.4368439126324174</v>
      </c>
      <c r="R16">
        <f ca="1"/>
        <v>1.935800329293369E-2</v>
      </c>
      <c r="S16">
        <f ca="1"/>
        <v>0.59675811120425859</v>
      </c>
      <c r="T16">
        <f ca="1"/>
        <v>0.35173098914446665</v>
      </c>
      <c r="U16">
        <f ca="1"/>
        <v>0.20341553504773902</v>
      </c>
      <c r="V16">
        <f ca="1"/>
        <v>0.45713128482802856</v>
      </c>
      <c r="W16">
        <f ca="1"/>
        <v>0.71896952503239853</v>
      </c>
      <c r="X16">
        <f ca="1"/>
        <v>0.60113673627627429</v>
      </c>
      <c r="Y16">
        <f ca="1"/>
        <v>0.50547562007765046</v>
      </c>
      <c r="Z16">
        <f ca="1"/>
        <v>0.80565860733313865</v>
      </c>
      <c r="AA16">
        <f ca="1"/>
        <v>7.7328755312939812E-2</v>
      </c>
      <c r="AB16">
        <f ca="1"/>
        <v>4.6960714309286722E-2</v>
      </c>
      <c r="AC16">
        <f ca="1"/>
        <v>0.42358144558058008</v>
      </c>
      <c r="AD16">
        <f ca="1"/>
        <v>0.25627757713165689</v>
      </c>
      <c r="AE16">
        <f ca="1"/>
        <v>0.93898767301513764</v>
      </c>
      <c r="AF16">
        <f ca="1"/>
        <v>0.67952307344320828</v>
      </c>
      <c r="AG16">
        <f ca="1"/>
        <v>0.59109780740558371</v>
      </c>
      <c r="AH16">
        <f ca="1"/>
        <v>0.97287208680842774</v>
      </c>
      <c r="AJ16" s="28">
        <f ca="1"/>
        <v>-1.0658141036401503E-14</v>
      </c>
      <c r="AK16" s="28">
        <f ca="1"/>
        <v>-2.6645352591003757E-15</v>
      </c>
      <c r="AL16" s="28">
        <f ca="1"/>
        <v>1.7763568394002505E-15</v>
      </c>
      <c r="AM16" s="28">
        <f ca="1"/>
        <v>0</v>
      </c>
      <c r="AN16" s="28">
        <f ca="1"/>
        <v>-1.7763568394002505E-15</v>
      </c>
      <c r="AO16" s="28">
        <f ca="1"/>
        <v>-5.3290705182007514E-15</v>
      </c>
      <c r="AP16" s="28">
        <f ca="1"/>
        <v>-8.8817841970012523E-16</v>
      </c>
      <c r="AQ16" s="28">
        <f ca="1"/>
        <v>-8.8817841970012523E-16</v>
      </c>
      <c r="AR16" s="28">
        <f ca="1"/>
        <v>1.7763568394002505E-15</v>
      </c>
      <c r="AS16" s="28">
        <f ca="1"/>
        <v>-4.4408920985006262E-15</v>
      </c>
      <c r="AT16" s="28">
        <f ca="1"/>
        <v>8.8817841970012523E-16</v>
      </c>
      <c r="AU16" s="28">
        <f ca="1"/>
        <v>0.99999999999999822</v>
      </c>
      <c r="AV16" s="28">
        <f ca="1"/>
        <v>1.3322676295501878E-15</v>
      </c>
      <c r="AW16" s="28">
        <f ca="1"/>
        <v>1.2434497875801753E-14</v>
      </c>
      <c r="AX16" s="28">
        <f ca="1"/>
        <v>8.8817841970012523E-16</v>
      </c>
      <c r="AY16" s="28">
        <f ca="1"/>
        <v>-7.1054273576010019E-15</v>
      </c>
      <c r="AZ16" s="28">
        <f ca="1"/>
        <v>1.9761969838327786E-14</v>
      </c>
      <c r="BA16" s="28">
        <f ca="1"/>
        <v>8.6042284408449632E-15</v>
      </c>
      <c r="BB16" s="28">
        <f ca="1"/>
        <v>1.3322676295501878E-15</v>
      </c>
      <c r="BC16" s="28">
        <f ca="1"/>
        <v>0</v>
      </c>
      <c r="BD16" s="28">
        <f ca="1"/>
        <v>-1.7763568394002505E-15</v>
      </c>
      <c r="BE16" s="28">
        <f ca="1"/>
        <v>1.7763568394002505E-15</v>
      </c>
      <c r="BF16" s="28">
        <f ca="1"/>
        <v>-1.0658141036401503E-14</v>
      </c>
      <c r="BG16" s="28">
        <f ca="1"/>
        <v>0</v>
      </c>
      <c r="BH16" s="28">
        <f ca="1"/>
        <v>1.3322676295501878E-15</v>
      </c>
      <c r="BI16" s="28">
        <f ca="1"/>
        <v>8.2156503822261584E-15</v>
      </c>
      <c r="BJ16" s="28">
        <f ca="1"/>
        <v>8.8817841970012523E-16</v>
      </c>
      <c r="BK16" s="28">
        <f ca="1"/>
        <v>-3.5527136788005009E-15</v>
      </c>
      <c r="BL16" s="28">
        <f ca="1"/>
        <v>-1.2434497875801753E-14</v>
      </c>
      <c r="BM16" s="28">
        <f ca="1"/>
        <v>-3.5527136788005009E-15</v>
      </c>
    </row>
    <row r="17" spans="5:65">
      <c r="E17">
        <f ca="1"/>
        <v>0.59763568475076878</v>
      </c>
      <c r="F17">
        <f ca="1"/>
        <v>0.54021503024748763</v>
      </c>
      <c r="G17">
        <f ca="1"/>
        <v>0.28266471899066969</v>
      </c>
      <c r="H17">
        <f ca="1"/>
        <v>0.23350883252128907</v>
      </c>
      <c r="I17">
        <f ca="1"/>
        <v>0.19654371622108213</v>
      </c>
      <c r="J17">
        <f ca="1"/>
        <v>3.7286164726135329E-2</v>
      </c>
      <c r="K17">
        <f ca="1"/>
        <v>0.54447767694549853</v>
      </c>
      <c r="L17">
        <f ca="1"/>
        <v>0.26795788326677872</v>
      </c>
      <c r="M17">
        <f ca="1"/>
        <v>0.17347034216621127</v>
      </c>
      <c r="N17">
        <f ca="1"/>
        <v>0.5549935093322873</v>
      </c>
      <c r="O17">
        <f ca="1"/>
        <v>0.73289598056016936</v>
      </c>
      <c r="P17">
        <f ca="1"/>
        <v>0.25475541503184251</v>
      </c>
      <c r="Q17">
        <f ca="1"/>
        <v>0.81859817227857012</v>
      </c>
      <c r="R17">
        <f ca="1"/>
        <v>0.24377603003881654</v>
      </c>
      <c r="S17">
        <f ca="1"/>
        <v>0.4480977222850937</v>
      </c>
      <c r="T17">
        <f ca="1"/>
        <v>9.1433291108854453E-3</v>
      </c>
      <c r="U17">
        <f ca="1"/>
        <v>0.24147400737008373</v>
      </c>
      <c r="V17">
        <f ca="1"/>
        <v>0.98819417341545901</v>
      </c>
      <c r="W17">
        <f ca="1"/>
        <v>0.69914509372170019</v>
      </c>
      <c r="X17">
        <f ca="1"/>
        <v>0.28467141066746249</v>
      </c>
      <c r="Y17">
        <f ca="1"/>
        <v>0.55737352423289799</v>
      </c>
      <c r="Z17">
        <f ca="1"/>
        <v>0.79374950916371934</v>
      </c>
      <c r="AA17">
        <f ca="1"/>
        <v>0.81106729069066164</v>
      </c>
      <c r="AB17">
        <f ca="1"/>
        <v>0.99259594915597271</v>
      </c>
      <c r="AC17">
        <f ca="1"/>
        <v>0.35164660036655271</v>
      </c>
      <c r="AD17">
        <f ca="1"/>
        <v>0.31592292038373226</v>
      </c>
      <c r="AE17">
        <f ca="1"/>
        <v>0.3043062204478747</v>
      </c>
      <c r="AF17">
        <f ca="1"/>
        <v>0.74198713262545013</v>
      </c>
      <c r="AG17">
        <f ca="1"/>
        <v>0.8421074127357584</v>
      </c>
      <c r="AH17">
        <f ca="1"/>
        <v>0.40813183762502125</v>
      </c>
      <c r="AJ17" s="28">
        <f ca="1"/>
        <v>-3.5527136788005009E-15</v>
      </c>
      <c r="AK17" s="28">
        <f ca="1"/>
        <v>-1.2212453270876722E-15</v>
      </c>
      <c r="AL17" s="28">
        <f ca="1"/>
        <v>8.8817841970012523E-16</v>
      </c>
      <c r="AM17" s="28">
        <f ca="1"/>
        <v>8.8817841970012523E-16</v>
      </c>
      <c r="AN17" s="28">
        <f ca="1"/>
        <v>4.4408920985006262E-16</v>
      </c>
      <c r="AO17" s="28">
        <f ca="1"/>
        <v>-4.3298697960381105E-15</v>
      </c>
      <c r="AP17" s="28">
        <f ca="1"/>
        <v>0</v>
      </c>
      <c r="AQ17" s="28">
        <f ca="1"/>
        <v>-2.6645352591003757E-15</v>
      </c>
      <c r="AR17" s="28">
        <f ca="1"/>
        <v>-4.4408920985006262E-16</v>
      </c>
      <c r="AS17" s="28">
        <f ca="1"/>
        <v>4.4408920985006262E-16</v>
      </c>
      <c r="AT17" s="28">
        <f ca="1"/>
        <v>4.4408920985006262E-15</v>
      </c>
      <c r="AU17" s="28">
        <f ca="1"/>
        <v>1.3322676295501878E-15</v>
      </c>
      <c r="AV17" s="28">
        <f ca="1"/>
        <v>1.0000000000000024</v>
      </c>
      <c r="AW17" s="28">
        <f ca="1"/>
        <v>1.5987211554602254E-14</v>
      </c>
      <c r="AX17" s="28">
        <f ca="1"/>
        <v>0</v>
      </c>
      <c r="AY17" s="28">
        <f ca="1"/>
        <v>6.6613381477509392E-16</v>
      </c>
      <c r="AZ17" s="28">
        <f ca="1"/>
        <v>1.1213252548714081E-14</v>
      </c>
      <c r="BA17" s="28">
        <f ca="1"/>
        <v>5.5649929109335972E-15</v>
      </c>
      <c r="BB17" s="28">
        <f ca="1"/>
        <v>1.7763568394002505E-15</v>
      </c>
      <c r="BC17" s="28">
        <f ca="1"/>
        <v>1.7763568394002505E-15</v>
      </c>
      <c r="BD17" s="28">
        <f ca="1"/>
        <v>-6.3282712403633923E-15</v>
      </c>
      <c r="BE17" s="28">
        <f ca="1"/>
        <v>-8.8817841970012523E-16</v>
      </c>
      <c r="BF17" s="28">
        <f ca="1"/>
        <v>-5.773159728050814E-15</v>
      </c>
      <c r="BG17" s="28">
        <f ca="1"/>
        <v>7.7715611723760958E-16</v>
      </c>
      <c r="BH17" s="28">
        <f ca="1"/>
        <v>1.5543122344752192E-15</v>
      </c>
      <c r="BI17" s="28">
        <f ca="1"/>
        <v>2.1094237467877974E-15</v>
      </c>
      <c r="BJ17" s="28">
        <f ca="1"/>
        <v>-4.4408920985006262E-15</v>
      </c>
      <c r="BK17" s="28">
        <f ca="1"/>
        <v>0</v>
      </c>
      <c r="BL17" s="28">
        <f ca="1"/>
        <v>-1.1102230246251565E-14</v>
      </c>
      <c r="BM17" s="28">
        <f ca="1"/>
        <v>-3.1086244689504383E-15</v>
      </c>
    </row>
    <row r="18" spans="5:65">
      <c r="E18">
        <f ca="1"/>
        <v>0.97147124992666434</v>
      </c>
      <c r="F18">
        <f ca="1"/>
        <v>0.56129322213345834</v>
      </c>
      <c r="G18">
        <f ca="1"/>
        <v>0.2655872517363409</v>
      </c>
      <c r="H18">
        <f ca="1"/>
        <v>0.91978503177698601</v>
      </c>
      <c r="I18">
        <f ca="1"/>
        <v>0.12315573451026796</v>
      </c>
      <c r="J18">
        <f ca="1"/>
        <v>0.57587447938497316</v>
      </c>
      <c r="K18">
        <f ca="1"/>
        <v>0.37848958361877483</v>
      </c>
      <c r="L18">
        <f ca="1"/>
        <v>0.64728499113125071</v>
      </c>
      <c r="M18">
        <f ca="1"/>
        <v>0.87820745959623403</v>
      </c>
      <c r="N18">
        <f ca="1"/>
        <v>6.6771357482148352E-2</v>
      </c>
      <c r="O18">
        <f ca="1"/>
        <v>0.56911079866570591</v>
      </c>
      <c r="P18">
        <f ca="1"/>
        <v>0.41474031537424005</v>
      </c>
      <c r="Q18">
        <f ca="1"/>
        <v>0.70179592361070475</v>
      </c>
      <c r="R18">
        <f ca="1"/>
        <v>0.73006546210027512</v>
      </c>
      <c r="S18">
        <f ca="1"/>
        <v>0.81192178250260871</v>
      </c>
      <c r="T18">
        <f ca="1"/>
        <v>0.35395699559089311</v>
      </c>
      <c r="U18">
        <f ca="1"/>
        <v>0.89132806207528703</v>
      </c>
      <c r="V18">
        <f ca="1"/>
        <v>0.28585630428984232</v>
      </c>
      <c r="W18">
        <f ca="1"/>
        <v>0.70706177912537138</v>
      </c>
      <c r="X18">
        <f ca="1"/>
        <v>0.86629434493475743</v>
      </c>
      <c r="Y18">
        <f ca="1"/>
        <v>4.8844317031166762E-2</v>
      </c>
      <c r="Z18">
        <f ca="1"/>
        <v>0.68043203360408033</v>
      </c>
      <c r="AA18">
        <f ca="1"/>
        <v>0.36417896236638059</v>
      </c>
      <c r="AB18">
        <f ca="1"/>
        <v>1.4856806897247776E-2</v>
      </c>
      <c r="AC18">
        <f ca="1"/>
        <v>0.61739889135210047</v>
      </c>
      <c r="AD18">
        <f ca="1"/>
        <v>0.16379755770287774</v>
      </c>
      <c r="AE18">
        <f ca="1"/>
        <v>0.5808063258584355</v>
      </c>
      <c r="AF18">
        <f ca="1"/>
        <v>0.38746446136075074</v>
      </c>
      <c r="AG18">
        <f ca="1"/>
        <v>0.59975810578333622</v>
      </c>
      <c r="AH18">
        <f ca="1"/>
        <v>0.46865506473991148</v>
      </c>
      <c r="AJ18" s="28">
        <f ca="1"/>
        <v>-4.4408920985006262E-15</v>
      </c>
      <c r="AK18" s="28">
        <f ca="1"/>
        <v>-2.7755575615628914E-15</v>
      </c>
      <c r="AL18" s="28">
        <f ca="1"/>
        <v>2.6645352591003757E-15</v>
      </c>
      <c r="AM18" s="28">
        <f ca="1"/>
        <v>1.2434497875801753E-14</v>
      </c>
      <c r="AN18" s="28">
        <f ca="1"/>
        <v>7.1054273576010019E-15</v>
      </c>
      <c r="AO18" s="28">
        <f ca="1"/>
        <v>-1.1102230246251565E-14</v>
      </c>
      <c r="AP18" s="28">
        <f ca="1"/>
        <v>9.3258734068513149E-15</v>
      </c>
      <c r="AQ18" s="28">
        <f ca="1"/>
        <v>6.6613381477509392E-15</v>
      </c>
      <c r="AR18" s="28">
        <f ca="1"/>
        <v>-5.773159728050814E-15</v>
      </c>
      <c r="AS18" s="28">
        <f ca="1"/>
        <v>3.1086244689504383E-15</v>
      </c>
      <c r="AT18" s="28">
        <f ca="1"/>
        <v>-8.4376949871511897E-15</v>
      </c>
      <c r="AU18" s="28">
        <f ca="1"/>
        <v>-7.1054273576010019E-15</v>
      </c>
      <c r="AV18" s="28">
        <f ca="1"/>
        <v>-2.886579864025407E-15</v>
      </c>
      <c r="AW18" s="28">
        <f ca="1"/>
        <v>1.0000000000000213</v>
      </c>
      <c r="AX18" s="28">
        <f ca="1"/>
        <v>-1.7763568394002505E-15</v>
      </c>
      <c r="AY18" s="28">
        <f ca="1"/>
        <v>-6.6613381477509392E-15</v>
      </c>
      <c r="AZ18" s="28">
        <f ca="1"/>
        <v>1.787459069646502E-14</v>
      </c>
      <c r="BA18" s="28">
        <f ca="1"/>
        <v>1.1698975121987587E-14</v>
      </c>
      <c r="BB18" s="28">
        <f ca="1"/>
        <v>-2.2204460492503131E-15</v>
      </c>
      <c r="BC18" s="28">
        <f ca="1"/>
        <v>-7.9936057773011271E-15</v>
      </c>
      <c r="BD18" s="28">
        <f ca="1"/>
        <v>-5.773159728050814E-15</v>
      </c>
      <c r="BE18" s="28">
        <f ca="1"/>
        <v>-7.1054273576010019E-15</v>
      </c>
      <c r="BF18" s="28">
        <f ca="1"/>
        <v>-1.865174681370263E-14</v>
      </c>
      <c r="BG18" s="28">
        <f ca="1"/>
        <v>1.3322676295501878E-15</v>
      </c>
      <c r="BH18" s="28">
        <f ca="1"/>
        <v>3.3306690738754696E-15</v>
      </c>
      <c r="BI18" s="28">
        <f ca="1"/>
        <v>5.5511151231257827E-15</v>
      </c>
      <c r="BJ18" s="28">
        <f ca="1"/>
        <v>5.3290705182007514E-15</v>
      </c>
      <c r="BK18" s="28">
        <f ca="1"/>
        <v>-1.0658141036401503E-14</v>
      </c>
      <c r="BL18" s="28">
        <f ca="1"/>
        <v>-4.8849813083506888E-15</v>
      </c>
      <c r="BM18" s="28">
        <f ca="1"/>
        <v>-1.2434497875801753E-14</v>
      </c>
    </row>
    <row r="19" spans="5:65">
      <c r="E19">
        <f ca="1"/>
        <v>0.43767384120088004</v>
      </c>
      <c r="F19">
        <f ca="1"/>
        <v>0.29936949369252741</v>
      </c>
      <c r="G19">
        <f ca="1"/>
        <v>0.47524212384984288</v>
      </c>
      <c r="H19">
        <f ca="1"/>
        <v>0.71319036231920729</v>
      </c>
      <c r="I19">
        <f ca="1"/>
        <v>8.9628227764427137E-2</v>
      </c>
      <c r="J19">
        <f ca="1"/>
        <v>0.10400101376616144</v>
      </c>
      <c r="K19">
        <f ca="1"/>
        <v>0.74166201855267522</v>
      </c>
      <c r="L19">
        <f ca="1"/>
        <v>0.23492673526412911</v>
      </c>
      <c r="M19">
        <f ca="1"/>
        <v>8.5801517681635575E-2</v>
      </c>
      <c r="N19">
        <f ca="1"/>
        <v>3.3439230426778765E-2</v>
      </c>
      <c r="O19">
        <f ca="1"/>
        <v>0.55431277619144759</v>
      </c>
      <c r="P19">
        <f ca="1"/>
        <v>0.15990033356800948</v>
      </c>
      <c r="Q19">
        <f ca="1"/>
        <v>0.47707139365155105</v>
      </c>
      <c r="R19">
        <f ca="1"/>
        <v>0.39644026395564569</v>
      </c>
      <c r="S19">
        <f ca="1"/>
        <v>0.46931949605575107</v>
      </c>
      <c r="T19">
        <f ca="1"/>
        <v>0.7021476069289706</v>
      </c>
      <c r="U19">
        <f ca="1"/>
        <v>0.89806056194424488</v>
      </c>
      <c r="V19">
        <f ca="1"/>
        <v>8.2708402654908753E-2</v>
      </c>
      <c r="W19">
        <f ca="1"/>
        <v>0.61095272141268231</v>
      </c>
      <c r="X19">
        <f ca="1"/>
        <v>0.8952031194046578</v>
      </c>
      <c r="Y19">
        <f ca="1"/>
        <v>3.1935271149358901E-2</v>
      </c>
      <c r="Z19">
        <f ca="1"/>
        <v>0.76560661978400324</v>
      </c>
      <c r="AA19">
        <f ca="1"/>
        <v>0.46629369542493349</v>
      </c>
      <c r="AB19">
        <f ca="1"/>
        <v>0.24636479573450687</v>
      </c>
      <c r="AC19">
        <f ca="1"/>
        <v>0.40206432945784609</v>
      </c>
      <c r="AD19">
        <f ca="1"/>
        <v>2.3450416487457493E-2</v>
      </c>
      <c r="AE19">
        <f ca="1"/>
        <v>0.5207066565889289</v>
      </c>
      <c r="AF19">
        <f ca="1"/>
        <v>0.98764249210684218</v>
      </c>
      <c r="AG19">
        <f ca="1"/>
        <v>0.98700949448740305</v>
      </c>
      <c r="AH19">
        <f ca="1"/>
        <v>0.24252031413298525</v>
      </c>
      <c r="AJ19" s="28">
        <f ca="1"/>
        <v>-7.3274719625260332E-15</v>
      </c>
      <c r="AK19" s="28">
        <f ca="1"/>
        <v>-1.0547118733938987E-15</v>
      </c>
      <c r="AL19" s="28">
        <f ca="1"/>
        <v>4.4408920985006262E-16</v>
      </c>
      <c r="AM19" s="28">
        <f ca="1"/>
        <v>4.4408920985006262E-15</v>
      </c>
      <c r="AN19" s="28">
        <f ca="1"/>
        <v>2.2204460492503131E-15</v>
      </c>
      <c r="AO19" s="28">
        <f ca="1"/>
        <v>-7.8825834748386114E-15</v>
      </c>
      <c r="AP19" s="28">
        <f ca="1"/>
        <v>2.2204460492503131E-15</v>
      </c>
      <c r="AQ19" s="28">
        <f ca="1"/>
        <v>6.6613381477509392E-16</v>
      </c>
      <c r="AR19" s="28">
        <f ca="1"/>
        <v>-1.7763568394002505E-15</v>
      </c>
      <c r="AS19" s="28">
        <f ca="1"/>
        <v>1.5543122344752192E-15</v>
      </c>
      <c r="AT19" s="28">
        <f ca="1"/>
        <v>-6.6613381477509392E-16</v>
      </c>
      <c r="AU19" s="28">
        <f ca="1"/>
        <v>-3.9968028886505635E-15</v>
      </c>
      <c r="AV19" s="28">
        <f ca="1"/>
        <v>1.1102230246251565E-15</v>
      </c>
      <c r="AW19" s="28">
        <f ca="1"/>
        <v>5.773159728050814E-15</v>
      </c>
      <c r="AX19" s="28">
        <f ca="1"/>
        <v>0.99999999999999967</v>
      </c>
      <c r="AY19" s="28">
        <f ca="1"/>
        <v>-1.3322676295501878E-15</v>
      </c>
      <c r="AZ19" s="28">
        <f ca="1"/>
        <v>7.9936057773011271E-15</v>
      </c>
      <c r="BA19" s="28">
        <f ca="1"/>
        <v>7.3482886442377549E-15</v>
      </c>
      <c r="BB19" s="28">
        <f ca="1"/>
        <v>-7.7715611723760958E-16</v>
      </c>
      <c r="BC19" s="28">
        <f ca="1"/>
        <v>1.7763568394002505E-15</v>
      </c>
      <c r="BD19" s="28">
        <f ca="1"/>
        <v>-2.9976021664879227E-15</v>
      </c>
      <c r="BE19" s="28">
        <f ca="1"/>
        <v>-2.6645352591003757E-15</v>
      </c>
      <c r="BF19" s="28">
        <f ca="1"/>
        <v>-8.8817841970012523E-15</v>
      </c>
      <c r="BG19" s="28">
        <f ca="1"/>
        <v>7.7715611723760958E-16</v>
      </c>
      <c r="BH19" s="28">
        <f ca="1"/>
        <v>4.4408920985006262E-16</v>
      </c>
      <c r="BI19" s="28">
        <f ca="1"/>
        <v>4.3853809472693683E-15</v>
      </c>
      <c r="BJ19" s="28">
        <f ca="1"/>
        <v>2.886579864025407E-15</v>
      </c>
      <c r="BK19" s="28">
        <f ca="1"/>
        <v>-3.9968028886505635E-15</v>
      </c>
      <c r="BL19" s="28">
        <f ca="1"/>
        <v>-1.354472090042691E-14</v>
      </c>
      <c r="BM19" s="28">
        <f ca="1"/>
        <v>-3.9968028886505635E-15</v>
      </c>
    </row>
    <row r="20" spans="5:65">
      <c r="E20">
        <f ca="1"/>
        <v>0.72659486821552977</v>
      </c>
      <c r="F20">
        <f ca="1"/>
        <v>0.13954604923562297</v>
      </c>
      <c r="G20">
        <f ca="1"/>
        <v>0.97045668681219199</v>
      </c>
      <c r="H20">
        <f ca="1"/>
        <v>0.20988789433306543</v>
      </c>
      <c r="I20">
        <f ca="1"/>
        <v>0.1750662154207695</v>
      </c>
      <c r="J20">
        <f ca="1"/>
        <v>0.78684428485675939</v>
      </c>
      <c r="K20">
        <f ca="1"/>
        <v>7.6242495062681548E-2</v>
      </c>
      <c r="L20">
        <f ca="1"/>
        <v>0.53022166555477201</v>
      </c>
      <c r="M20">
        <f ca="1"/>
        <v>0.56070800768892837</v>
      </c>
      <c r="N20">
        <f ca="1"/>
        <v>0.30627196105603971</v>
      </c>
      <c r="O20">
        <f ca="1"/>
        <v>0.60619582127689142</v>
      </c>
      <c r="P20">
        <f ca="1"/>
        <v>7.8011078349293217E-2</v>
      </c>
      <c r="Q20">
        <f ca="1"/>
        <v>0.84943472533295317</v>
      </c>
      <c r="R20">
        <f ca="1"/>
        <v>0.34836378867381657</v>
      </c>
      <c r="S20">
        <f ca="1"/>
        <v>0.70680222971766471</v>
      </c>
      <c r="T20">
        <f ca="1"/>
        <v>0.79565864248550366</v>
      </c>
      <c r="U20">
        <f ca="1"/>
        <v>0.43728990282494373</v>
      </c>
      <c r="V20">
        <f ca="1"/>
        <v>0.69914169564372475</v>
      </c>
      <c r="W20">
        <f ca="1"/>
        <v>0.67628221578683567</v>
      </c>
      <c r="X20">
        <f ca="1"/>
        <v>0.36021369910558487</v>
      </c>
      <c r="Y20">
        <f ca="1"/>
        <v>0.28069684260601835</v>
      </c>
      <c r="Z20">
        <f ca="1"/>
        <v>0.40986586435167438</v>
      </c>
      <c r="AA20">
        <f ca="1"/>
        <v>0.42151621928707161</v>
      </c>
      <c r="AB20">
        <f ca="1"/>
        <v>0.64708297264902992</v>
      </c>
      <c r="AC20">
        <f ca="1"/>
        <v>0.25637789878780393</v>
      </c>
      <c r="AD20">
        <f ca="1"/>
        <v>0.49209405623525737</v>
      </c>
      <c r="AE20">
        <f ca="1"/>
        <v>0.13578063478921876</v>
      </c>
      <c r="AF20">
        <f ca="1"/>
        <v>2.9299010188684638E-2</v>
      </c>
      <c r="AG20">
        <f ca="1"/>
        <v>0.76363017974227143</v>
      </c>
      <c r="AH20">
        <f ca="1"/>
        <v>0.27511857646195503</v>
      </c>
      <c r="AJ20" s="28">
        <f ca="1"/>
        <v>-7.9936057773011271E-15</v>
      </c>
      <c r="AK20" s="28">
        <f ca="1"/>
        <v>-6.6613381477509392E-16</v>
      </c>
      <c r="AL20" s="28">
        <f ca="1"/>
        <v>2.2204460492503131E-15</v>
      </c>
      <c r="AM20" s="28">
        <f ca="1"/>
        <v>7.1054273576010019E-15</v>
      </c>
      <c r="AN20" s="28">
        <f ca="1"/>
        <v>9.7699626167013776E-15</v>
      </c>
      <c r="AO20" s="28">
        <f ca="1"/>
        <v>-9.8254737679326354E-15</v>
      </c>
      <c r="AP20" s="28">
        <f ca="1"/>
        <v>7.1054273576010019E-15</v>
      </c>
      <c r="AQ20" s="28">
        <f ca="1"/>
        <v>1.1102230246251565E-15</v>
      </c>
      <c r="AR20" s="28">
        <f ca="1"/>
        <v>-5.1070259132757201E-15</v>
      </c>
      <c r="AS20" s="28">
        <f ca="1"/>
        <v>3.7747582837255322E-15</v>
      </c>
      <c r="AT20" s="28">
        <f ca="1"/>
        <v>4.4408920985006262E-16</v>
      </c>
      <c r="AU20" s="28">
        <f ca="1"/>
        <v>-3.5527136788005009E-15</v>
      </c>
      <c r="AV20" s="28">
        <f ca="1"/>
        <v>1.9428902930940239E-15</v>
      </c>
      <c r="AW20" s="28">
        <f ca="1"/>
        <v>2.0872192862952943E-14</v>
      </c>
      <c r="AX20" s="28">
        <f ca="1"/>
        <v>-9.9920072216264089E-16</v>
      </c>
      <c r="AY20" s="28">
        <f ca="1"/>
        <v>1.0000000000000016</v>
      </c>
      <c r="AZ20" s="28">
        <f ca="1"/>
        <v>1.0158540675320182E-14</v>
      </c>
      <c r="BA20" s="28">
        <f ca="1"/>
        <v>3.0878077872387166E-15</v>
      </c>
      <c r="BB20" s="28">
        <f ca="1"/>
        <v>-1.4432899320127035E-15</v>
      </c>
      <c r="BC20" s="28">
        <f ca="1"/>
        <v>-1.7763568394002505E-15</v>
      </c>
      <c r="BD20" s="28">
        <f ca="1"/>
        <v>-7.1054273576010019E-15</v>
      </c>
      <c r="BE20" s="28">
        <f ca="1"/>
        <v>-6.2172489379008766E-15</v>
      </c>
      <c r="BF20" s="28">
        <f ca="1"/>
        <v>-9.3258734068513149E-15</v>
      </c>
      <c r="BG20" s="28">
        <f ca="1"/>
        <v>1.9984014443252818E-15</v>
      </c>
      <c r="BH20" s="28">
        <f ca="1"/>
        <v>1.6653345369377348E-15</v>
      </c>
      <c r="BI20" s="28">
        <f ca="1"/>
        <v>3.7192471324942744E-15</v>
      </c>
      <c r="BJ20" s="28">
        <f ca="1"/>
        <v>8.8817841970012523E-15</v>
      </c>
      <c r="BK20" s="28">
        <f ca="1"/>
        <v>-8.4376949871511897E-15</v>
      </c>
      <c r="BL20" s="28">
        <f ca="1"/>
        <v>-1.5099033134902129E-14</v>
      </c>
      <c r="BM20" s="28">
        <f ca="1"/>
        <v>-4.8849813083506888E-15</v>
      </c>
    </row>
    <row r="21" spans="5:65">
      <c r="E21">
        <f ca="1"/>
        <v>0.413802869672805</v>
      </c>
      <c r="F21">
        <f ca="1"/>
        <v>0.91989773237474048</v>
      </c>
      <c r="G21">
        <f ca="1"/>
        <v>0.6371295951356758</v>
      </c>
      <c r="H21">
        <f ca="1"/>
        <v>4.8902855112987753E-3</v>
      </c>
      <c r="I21">
        <f ca="1"/>
        <v>0.98737444780058836</v>
      </c>
      <c r="J21">
        <f ca="1"/>
        <v>0.79835785507582924</v>
      </c>
      <c r="K21">
        <f ca="1"/>
        <v>0.1742790591274237</v>
      </c>
      <c r="L21">
        <f ca="1"/>
        <v>0.96326722923918573</v>
      </c>
      <c r="M21">
        <f ca="1"/>
        <v>0.82583254280232754</v>
      </c>
      <c r="N21">
        <f ca="1"/>
        <v>0.31889219128028978</v>
      </c>
      <c r="O21">
        <f ca="1"/>
        <v>2.8768730699574641E-2</v>
      </c>
      <c r="P21">
        <f ca="1"/>
        <v>0.55206751033096801</v>
      </c>
      <c r="Q21">
        <f ca="1"/>
        <v>0.78954647466083239</v>
      </c>
      <c r="R21">
        <f ca="1"/>
        <v>0.25349768000623618</v>
      </c>
      <c r="S21">
        <f ca="1"/>
        <v>4.4663381980453498E-2</v>
      </c>
      <c r="T21">
        <f ca="1"/>
        <v>0.7191391532145236</v>
      </c>
      <c r="U21">
        <f ca="1"/>
        <v>0.15916506224169114</v>
      </c>
      <c r="V21">
        <f ca="1"/>
        <v>0.68969909042995525</v>
      </c>
      <c r="W21">
        <f ca="1"/>
        <v>8.6106267355915422E-3</v>
      </c>
      <c r="X21">
        <f ca="1"/>
        <v>0.59089819002896993</v>
      </c>
      <c r="Y21">
        <f ca="1"/>
        <v>0.19157410796827523</v>
      </c>
      <c r="Z21">
        <f ca="1"/>
        <v>0.55862857028183044</v>
      </c>
      <c r="AA21">
        <f ca="1"/>
        <v>0.16572359862998587</v>
      </c>
      <c r="AB21">
        <f ca="1"/>
        <v>0.81755710775000556</v>
      </c>
      <c r="AC21">
        <f ca="1"/>
        <v>0.37267030788975442</v>
      </c>
      <c r="AD21">
        <f ca="1"/>
        <v>0.51038624696768708</v>
      </c>
      <c r="AE21">
        <f ca="1"/>
        <v>0.2768610797339327</v>
      </c>
      <c r="AF21">
        <f ca="1"/>
        <v>0.3702522085047939</v>
      </c>
      <c r="AG21">
        <f ca="1"/>
        <v>0.6238607435222483</v>
      </c>
      <c r="AH21">
        <f ca="1"/>
        <v>0.64642317670262783</v>
      </c>
      <c r="AJ21" s="28">
        <f ca="1"/>
        <v>-1.1546319456101628E-14</v>
      </c>
      <c r="AK21" s="28">
        <f ca="1"/>
        <v>-2.886579864025407E-15</v>
      </c>
      <c r="AL21" s="28">
        <f ca="1"/>
        <v>-1.7763568394002505E-15</v>
      </c>
      <c r="AM21" s="28">
        <f ca="1"/>
        <v>-1.7763568394002505E-15</v>
      </c>
      <c r="AN21" s="28">
        <f ca="1"/>
        <v>-3.5527136788005009E-15</v>
      </c>
      <c r="AO21" s="28">
        <f ca="1"/>
        <v>-9.2148511043887993E-15</v>
      </c>
      <c r="AP21" s="28">
        <f ca="1"/>
        <v>-1.7763568394002505E-15</v>
      </c>
      <c r="AQ21" s="28">
        <f ca="1"/>
        <v>-3.5527136788005009E-15</v>
      </c>
      <c r="AR21" s="28">
        <f ca="1"/>
        <v>8.8817841970012523E-16</v>
      </c>
      <c r="AS21" s="28">
        <f ca="1"/>
        <v>3.9968028886505635E-15</v>
      </c>
      <c r="AT21" s="28">
        <f ca="1"/>
        <v>5.3290705182007514E-15</v>
      </c>
      <c r="AU21" s="28">
        <f ca="1"/>
        <v>2.6645352591003757E-15</v>
      </c>
      <c r="AV21" s="28">
        <f ca="1"/>
        <v>3.9968028886505635E-15</v>
      </c>
      <c r="AW21" s="28">
        <f ca="1"/>
        <v>9.7699626167013776E-15</v>
      </c>
      <c r="AX21" s="28">
        <f ca="1"/>
        <v>-4.4408920985006262E-16</v>
      </c>
      <c r="AY21" s="28">
        <f ca="1"/>
        <v>4.4408920985006262E-15</v>
      </c>
      <c r="AZ21" s="28">
        <f ca="1"/>
        <v>1</v>
      </c>
      <c r="BA21" s="28">
        <f ca="1"/>
        <v>-2.1510571102112408E-15</v>
      </c>
      <c r="BB21" s="28">
        <f ca="1"/>
        <v>3.5527136788005009E-15</v>
      </c>
      <c r="BC21" s="28">
        <f ca="1"/>
        <v>7.1054273576010019E-15</v>
      </c>
      <c r="BD21" s="28">
        <f ca="1"/>
        <v>-4.2188474935755949E-15</v>
      </c>
      <c r="BE21" s="28">
        <f ca="1"/>
        <v>0</v>
      </c>
      <c r="BF21" s="28">
        <f ca="1"/>
        <v>4.4408920985006262E-15</v>
      </c>
      <c r="BG21" s="28">
        <f ca="1"/>
        <v>0</v>
      </c>
      <c r="BH21" s="28">
        <f ca="1"/>
        <v>-2.2204460492503131E-15</v>
      </c>
      <c r="BI21" s="28">
        <f ca="1"/>
        <v>6.5503158452884236E-15</v>
      </c>
      <c r="BJ21" s="28">
        <f ca="1"/>
        <v>8.8817841970012523E-15</v>
      </c>
      <c r="BK21" s="28">
        <f ca="1"/>
        <v>3.5527136788005009E-15</v>
      </c>
      <c r="BL21" s="28">
        <f ca="1"/>
        <v>-1.6875389974302379E-14</v>
      </c>
      <c r="BM21" s="28">
        <f ca="1"/>
        <v>3.5527136788005009E-15</v>
      </c>
    </row>
    <row r="22" spans="5:65">
      <c r="E22">
        <f ca="1"/>
        <v>0.44063663414332044</v>
      </c>
      <c r="F22">
        <f ca="1"/>
        <v>4.6206657428938813E-3</v>
      </c>
      <c r="G22">
        <f ca="1"/>
        <v>0.6686273886853692</v>
      </c>
      <c r="H22">
        <f ca="1"/>
        <v>0.47102449983461536</v>
      </c>
      <c r="I22">
        <f ca="1"/>
        <v>4.3914549071054632E-3</v>
      </c>
      <c r="J22">
        <f ca="1"/>
        <v>0.90487958580055716</v>
      </c>
      <c r="K22">
        <f ca="1"/>
        <v>0.9676914093230482</v>
      </c>
      <c r="L22">
        <f ca="1"/>
        <v>0.50860919977843888</v>
      </c>
      <c r="M22">
        <f ca="1"/>
        <v>8.99395349547224E-2</v>
      </c>
      <c r="N22">
        <f ca="1"/>
        <v>0.71259515026251896</v>
      </c>
      <c r="O22">
        <f ca="1"/>
        <v>0.73937268852722471</v>
      </c>
      <c r="P22">
        <f ca="1"/>
        <v>4.9089926697865827E-2</v>
      </c>
      <c r="Q22">
        <f ca="1"/>
        <v>0.79418138358906298</v>
      </c>
      <c r="R22">
        <f ca="1"/>
        <v>0.59591629903683252</v>
      </c>
      <c r="S22">
        <f ca="1"/>
        <v>0.54397068012494376</v>
      </c>
      <c r="T22">
        <f ca="1"/>
        <v>0.91899384037981446</v>
      </c>
      <c r="U22">
        <f ca="1"/>
        <v>0.20673546989676905</v>
      </c>
      <c r="V22">
        <f ca="1"/>
        <v>0.88725710356937249</v>
      </c>
      <c r="W22">
        <f ca="1"/>
        <v>0.21683126015714582</v>
      </c>
      <c r="X22">
        <f ca="1"/>
        <v>0.57281076742326253</v>
      </c>
      <c r="Y22">
        <f ca="1"/>
        <v>0.48245395397500113</v>
      </c>
      <c r="Z22">
        <f ca="1"/>
        <v>0.55027294198673127</v>
      </c>
      <c r="AA22">
        <f ca="1"/>
        <v>0.44341662454588271</v>
      </c>
      <c r="AB22">
        <f ca="1"/>
        <v>3.9968747623014833E-3</v>
      </c>
      <c r="AC22">
        <f ca="1"/>
        <v>0.90594834459218399</v>
      </c>
      <c r="AD22">
        <f ca="1"/>
        <v>0.22942613407171442</v>
      </c>
      <c r="AE22">
        <f ca="1"/>
        <v>0.64853457585904195</v>
      </c>
      <c r="AF22">
        <f ca="1"/>
        <v>0.30694220307351927</v>
      </c>
      <c r="AG22">
        <f ca="1"/>
        <v>0.14524722482158314</v>
      </c>
      <c r="AH22">
        <f ca="1"/>
        <v>0.19489059432163736</v>
      </c>
      <c r="AJ22" s="28">
        <f ca="1"/>
        <v>-2.2204460492503131E-15</v>
      </c>
      <c r="AK22" s="28">
        <f ca="1"/>
        <v>6.106226635438361E-16</v>
      </c>
      <c r="AL22" s="28">
        <f ca="1"/>
        <v>2.2204460492503131E-15</v>
      </c>
      <c r="AM22" s="28">
        <f ca="1"/>
        <v>9.3258734068513149E-15</v>
      </c>
      <c r="AN22" s="28">
        <f ca="1"/>
        <v>8.8817841970012523E-15</v>
      </c>
      <c r="AO22" s="28">
        <f ca="1"/>
        <v>-1.27675647831893E-14</v>
      </c>
      <c r="AP22" s="28">
        <f ca="1"/>
        <v>7.3274719625260332E-15</v>
      </c>
      <c r="AQ22" s="28">
        <f ca="1"/>
        <v>2.2204460492503131E-15</v>
      </c>
      <c r="AR22" s="28">
        <f ca="1"/>
        <v>-2.4424906541753444E-15</v>
      </c>
      <c r="AS22" s="28">
        <f ca="1"/>
        <v>-1.3322676295501878E-15</v>
      </c>
      <c r="AT22" s="28">
        <f ca="1"/>
        <v>-2.886579864025407E-15</v>
      </c>
      <c r="AU22" s="28">
        <f ca="1"/>
        <v>-3.3306690738754696E-15</v>
      </c>
      <c r="AV22" s="28">
        <f ca="1"/>
        <v>1.8318679906315083E-15</v>
      </c>
      <c r="AW22" s="28">
        <f ca="1"/>
        <v>1.2434497875801753E-14</v>
      </c>
      <c r="AX22" s="28">
        <f ca="1"/>
        <v>-2.6645352591003757E-15</v>
      </c>
      <c r="AY22" s="28">
        <f ca="1"/>
        <v>2.9976021664879227E-15</v>
      </c>
      <c r="AZ22" s="28">
        <f ca="1"/>
        <v>6.3282712403633923E-15</v>
      </c>
      <c r="BA22" s="28">
        <f ca="1"/>
        <v>0.99999999999999989</v>
      </c>
      <c r="BB22" s="28">
        <f ca="1"/>
        <v>-1.1102230246251565E-15</v>
      </c>
      <c r="BC22" s="28">
        <f ca="1"/>
        <v>-4.8849813083506888E-15</v>
      </c>
      <c r="BD22" s="28">
        <f ca="1"/>
        <v>-7.7715611723760958E-16</v>
      </c>
      <c r="BE22" s="28">
        <f ca="1"/>
        <v>-1.021405182655144E-14</v>
      </c>
      <c r="BF22" s="28">
        <f ca="1"/>
        <v>-3.3306690738754696E-15</v>
      </c>
      <c r="BG22" s="28">
        <f ca="1"/>
        <v>9.4368957093138306E-16</v>
      </c>
      <c r="BH22" s="28">
        <f ca="1"/>
        <v>3.6637359812630166E-15</v>
      </c>
      <c r="BI22" s="28">
        <f ca="1"/>
        <v>3.9412917374193057E-15</v>
      </c>
      <c r="BJ22" s="28">
        <f ca="1"/>
        <v>5.1070259132757201E-15</v>
      </c>
      <c r="BK22" s="28">
        <f ca="1"/>
        <v>-3.9968028886505635E-15</v>
      </c>
      <c r="BL22" s="28">
        <f ca="1"/>
        <v>-3.7747582837255322E-15</v>
      </c>
      <c r="BM22" s="28">
        <f ca="1"/>
        <v>-8.8817841970012523E-15</v>
      </c>
    </row>
    <row r="23" spans="5:65">
      <c r="E23">
        <f ca="1"/>
        <v>0.70108777673097367</v>
      </c>
      <c r="F23">
        <f ca="1"/>
        <v>0.50779186602643267</v>
      </c>
      <c r="G23">
        <f ca="1"/>
        <v>0.8743350816334563</v>
      </c>
      <c r="H23">
        <f ca="1"/>
        <v>0.62934146904068899</v>
      </c>
      <c r="I23">
        <f ca="1"/>
        <v>0.79723083561684083</v>
      </c>
      <c r="J23">
        <f ca="1"/>
        <v>0.40474978056415734</v>
      </c>
      <c r="K23">
        <f ca="1"/>
        <v>0.94730857469600527</v>
      </c>
      <c r="L23">
        <f ca="1"/>
        <v>0.15030499022673582</v>
      </c>
      <c r="M23">
        <f ca="1"/>
        <v>0.20579144711710251</v>
      </c>
      <c r="N23">
        <f ca="1"/>
        <v>0.57348599639424169</v>
      </c>
      <c r="O23">
        <f ca="1"/>
        <v>0.68463676808170482</v>
      </c>
      <c r="P23">
        <f ca="1"/>
        <v>0.57396141679295798</v>
      </c>
      <c r="Q23">
        <f ca="1"/>
        <v>6.388966630734294E-3</v>
      </c>
      <c r="R23">
        <f ca="1"/>
        <v>0.65353735351660946</v>
      </c>
      <c r="S23">
        <f ca="1"/>
        <v>0.64347853246266096</v>
      </c>
      <c r="T23">
        <f ca="1"/>
        <v>0.44129096908944976</v>
      </c>
      <c r="U23">
        <f ca="1"/>
        <v>0.92124389532000928</v>
      </c>
      <c r="V23">
        <f ca="1"/>
        <v>0.95937269539784686</v>
      </c>
      <c r="W23">
        <f ca="1"/>
        <v>0.46293542526414344</v>
      </c>
      <c r="X23">
        <f ca="1"/>
        <v>0.29051545644544841</v>
      </c>
      <c r="Y23">
        <f ca="1"/>
        <v>0.73150364568304171</v>
      </c>
      <c r="Z23">
        <f ca="1"/>
        <v>8.1258948865036595E-2</v>
      </c>
      <c r="AA23">
        <f ca="1"/>
        <v>0.10488824526032126</v>
      </c>
      <c r="AB23">
        <f ca="1"/>
        <v>0.69540890969821545</v>
      </c>
      <c r="AC23">
        <f ca="1"/>
        <v>0.3747987944063782</v>
      </c>
      <c r="AD23">
        <f ca="1"/>
        <v>0.89547176658281524</v>
      </c>
      <c r="AE23">
        <f ca="1"/>
        <v>3.92152603831184E-2</v>
      </c>
      <c r="AF23">
        <f ca="1"/>
        <v>0.72000757514395808</v>
      </c>
      <c r="AG23">
        <f ca="1"/>
        <v>0.84900186663367139</v>
      </c>
      <c r="AH23">
        <f ca="1"/>
        <v>0.78216765970115198</v>
      </c>
      <c r="AJ23" s="28">
        <f ca="1"/>
        <v>-1.2434497875801753E-14</v>
      </c>
      <c r="AK23" s="28">
        <f ca="1"/>
        <v>-1.5543122344752192E-15</v>
      </c>
      <c r="AL23" s="28">
        <f ca="1"/>
        <v>-1.3322676295501878E-15</v>
      </c>
      <c r="AM23" s="28">
        <f ca="1"/>
        <v>-5.3290705182007514E-15</v>
      </c>
      <c r="AN23" s="28">
        <f ca="1"/>
        <v>-5.3290705182007514E-15</v>
      </c>
      <c r="AO23" s="28">
        <f ca="1"/>
        <v>-9.7699626167013776E-15</v>
      </c>
      <c r="AP23" s="28">
        <f ca="1"/>
        <v>-4.4408920985006262E-15</v>
      </c>
      <c r="AQ23" s="28">
        <f ca="1"/>
        <v>-3.5527136788005009E-15</v>
      </c>
      <c r="AR23" s="28">
        <f ca="1"/>
        <v>4.4408920985006262E-15</v>
      </c>
      <c r="AS23" s="28">
        <f ca="1"/>
        <v>0</v>
      </c>
      <c r="AT23" s="28">
        <f ca="1"/>
        <v>5.3290705182007514E-15</v>
      </c>
      <c r="AU23" s="28">
        <f ca="1"/>
        <v>3.5527136788005009E-15</v>
      </c>
      <c r="AV23" s="28">
        <f ca="1"/>
        <v>5.773159728050814E-15</v>
      </c>
      <c r="AW23" s="28">
        <f ca="1"/>
        <v>5.3290705182007514E-15</v>
      </c>
      <c r="AX23" s="28">
        <f ca="1"/>
        <v>0</v>
      </c>
      <c r="AY23" s="28">
        <f ca="1"/>
        <v>7.5495165674510645E-15</v>
      </c>
      <c r="AZ23" s="28">
        <f ca="1"/>
        <v>1.2434497875801753E-14</v>
      </c>
      <c r="BA23" s="28">
        <f ca="1"/>
        <v>3.4139358007223564E-15</v>
      </c>
      <c r="BB23" s="28">
        <f ca="1"/>
        <v>1.0000000000000038</v>
      </c>
      <c r="BC23" s="28">
        <f ca="1"/>
        <v>7.1054273576010019E-15</v>
      </c>
      <c r="BD23" s="28">
        <f ca="1"/>
        <v>-2.4424906541753444E-15</v>
      </c>
      <c r="BE23" s="28">
        <f ca="1"/>
        <v>3.5527136788005009E-15</v>
      </c>
      <c r="BF23" s="28">
        <f ca="1"/>
        <v>5.3290705182007514E-15</v>
      </c>
      <c r="BG23" s="28">
        <f ca="1"/>
        <v>4.4408920985006262E-16</v>
      </c>
      <c r="BH23" s="28">
        <f ca="1"/>
        <v>-2.6645352591003757E-15</v>
      </c>
      <c r="BI23" s="28">
        <f ca="1"/>
        <v>4.2188474935755949E-15</v>
      </c>
      <c r="BJ23" s="28">
        <f ca="1"/>
        <v>1.7763568394002505E-15</v>
      </c>
      <c r="BK23" s="28">
        <f ca="1"/>
        <v>9.7699626167013776E-15</v>
      </c>
      <c r="BL23" s="28">
        <f ca="1"/>
        <v>-1.865174681370263E-14</v>
      </c>
      <c r="BM23" s="28">
        <f ca="1"/>
        <v>0</v>
      </c>
    </row>
    <row r="24" spans="5:65">
      <c r="E24">
        <f ca="1"/>
        <v>0.8585473233350408</v>
      </c>
      <c r="F24">
        <f ca="1"/>
        <v>0.60700498871679687</v>
      </c>
      <c r="G24">
        <f ca="1"/>
        <v>0.35441523391227836</v>
      </c>
      <c r="H24">
        <f ca="1"/>
        <v>0.37158657643681559</v>
      </c>
      <c r="I24">
        <f ca="1"/>
        <v>0.35239672391268029</v>
      </c>
      <c r="J24">
        <f ca="1"/>
        <v>0.65642465524021565</v>
      </c>
      <c r="K24">
        <f ca="1"/>
        <v>0.51055787161631716</v>
      </c>
      <c r="L24">
        <f ca="1"/>
        <v>0.88368126565412553</v>
      </c>
      <c r="M24">
        <f ca="1"/>
        <v>0.6707850004099285</v>
      </c>
      <c r="N24">
        <f ca="1"/>
        <v>0.49360931583699919</v>
      </c>
      <c r="O24">
        <f ca="1"/>
        <v>0.95504519274870958</v>
      </c>
      <c r="P24">
        <f ca="1"/>
        <v>0.80449748487233863</v>
      </c>
      <c r="Q24">
        <f ca="1"/>
        <v>0.70155640671399278</v>
      </c>
      <c r="R24">
        <f ca="1"/>
        <v>0.95565588787106592</v>
      </c>
      <c r="S24">
        <f ca="1"/>
        <v>0.25400368414773122</v>
      </c>
      <c r="T24">
        <f ca="1"/>
        <v>0.17586016573853902</v>
      </c>
      <c r="U24">
        <f ca="1"/>
        <v>0.5126138846981827</v>
      </c>
      <c r="V24">
        <f ca="1"/>
        <v>0.39783829740843979</v>
      </c>
      <c r="W24">
        <f ca="1"/>
        <v>0.66225760239151543</v>
      </c>
      <c r="X24">
        <f ca="1"/>
        <v>0.73083558709310836</v>
      </c>
      <c r="Y24">
        <f ca="1"/>
        <v>0.3123124508906886</v>
      </c>
      <c r="Z24">
        <f ca="1"/>
        <v>0.56636773588897693</v>
      </c>
      <c r="AA24">
        <f ca="1"/>
        <v>0.96044964492220497</v>
      </c>
      <c r="AB24">
        <f ca="1"/>
        <v>0.11204437666342548</v>
      </c>
      <c r="AC24">
        <f ca="1"/>
        <v>0.96593567549685988</v>
      </c>
      <c r="AD24">
        <f ca="1"/>
        <v>1.6970798663103359E-2</v>
      </c>
      <c r="AE24">
        <f ca="1"/>
        <v>0.23209853819048765</v>
      </c>
      <c r="AF24">
        <f ca="1"/>
        <v>0.84882623825202819</v>
      </c>
      <c r="AG24">
        <f ca="1"/>
        <v>1.4671713481269166E-2</v>
      </c>
      <c r="AH24">
        <f ca="1"/>
        <v>0.47885806800500585</v>
      </c>
      <c r="AJ24" s="28">
        <f ca="1"/>
        <v>-6.2172489379008766E-15</v>
      </c>
      <c r="AK24" s="28">
        <f ca="1"/>
        <v>-9.9920072216264089E-16</v>
      </c>
      <c r="AL24" s="28">
        <f ca="1"/>
        <v>-4.4408920985006262E-16</v>
      </c>
      <c r="AM24" s="28">
        <f ca="1"/>
        <v>-5.3290705182007514E-15</v>
      </c>
      <c r="AN24" s="28">
        <f ca="1"/>
        <v>0</v>
      </c>
      <c r="AO24" s="28">
        <f ca="1"/>
        <v>-7.1054273576010019E-15</v>
      </c>
      <c r="AP24" s="28">
        <f ca="1"/>
        <v>-1.3322676295501878E-15</v>
      </c>
      <c r="AQ24" s="28">
        <f ca="1"/>
        <v>-1.3322676295501878E-15</v>
      </c>
      <c r="AR24" s="28">
        <f ca="1"/>
        <v>3.5527136788005009E-15</v>
      </c>
      <c r="AS24" s="28">
        <f ca="1"/>
        <v>-2.6645352591003757E-15</v>
      </c>
      <c r="AT24" s="28">
        <f ca="1"/>
        <v>-3.1086244689504383E-15</v>
      </c>
      <c r="AU24" s="28">
        <f ca="1"/>
        <v>3.5527136788005009E-15</v>
      </c>
      <c r="AV24" s="28">
        <f ca="1"/>
        <v>7.7715611723760958E-16</v>
      </c>
      <c r="AW24" s="28">
        <f ca="1"/>
        <v>1.1546319456101628E-14</v>
      </c>
      <c r="AX24" s="28">
        <f ca="1"/>
        <v>2.2204460492503131E-16</v>
      </c>
      <c r="AY24" s="28">
        <f ca="1"/>
        <v>9.7699626167013776E-15</v>
      </c>
      <c r="AZ24" s="28">
        <f ca="1"/>
        <v>8.4376949871511897E-15</v>
      </c>
      <c r="BA24" s="28">
        <f ca="1"/>
        <v>3.5665914666083154E-15</v>
      </c>
      <c r="BB24" s="28">
        <f ca="1"/>
        <v>2.2204460492503131E-15</v>
      </c>
      <c r="BC24" s="28">
        <f ca="1"/>
        <v>1.0000000000000071</v>
      </c>
      <c r="BD24" s="28">
        <f ca="1"/>
        <v>-4.4408920985006262E-16</v>
      </c>
      <c r="BE24" s="28">
        <f ca="1"/>
        <v>2.6645352591003757E-15</v>
      </c>
      <c r="BF24" s="28">
        <f ca="1"/>
        <v>5.3290705182007514E-15</v>
      </c>
      <c r="BG24" s="28">
        <f ca="1"/>
        <v>8.8817841970012523E-16</v>
      </c>
      <c r="BH24" s="28">
        <f ca="1"/>
        <v>-4.4408920985006262E-16</v>
      </c>
      <c r="BI24" s="28">
        <f ca="1"/>
        <v>-2.6645352591003757E-15</v>
      </c>
      <c r="BJ24" s="28">
        <f ca="1"/>
        <v>-1.3322676295501878E-15</v>
      </c>
      <c r="BK24" s="28">
        <f ca="1"/>
        <v>8.8817841970012523E-16</v>
      </c>
      <c r="BL24" s="28">
        <f ca="1"/>
        <v>-1.2434497875801753E-14</v>
      </c>
      <c r="BM24" s="28">
        <f ca="1"/>
        <v>-5.3290705182007514E-15</v>
      </c>
    </row>
    <row r="25" spans="5:65">
      <c r="E25">
        <f ca="1"/>
        <v>0.31722407611293246</v>
      </c>
      <c r="F25">
        <f ca="1"/>
        <v>0.1130835430897329</v>
      </c>
      <c r="G25">
        <f ca="1"/>
        <v>0.34572458474727386</v>
      </c>
      <c r="H25">
        <f ca="1"/>
        <v>2.7895438522289928E-2</v>
      </c>
      <c r="I25">
        <f ca="1"/>
        <v>0.40543455489199254</v>
      </c>
      <c r="J25">
        <f ca="1"/>
        <v>0.8126954789520493</v>
      </c>
      <c r="K25">
        <f ca="1"/>
        <v>0.34638207800114229</v>
      </c>
      <c r="L25">
        <f ca="1"/>
        <v>0.76762232408398545</v>
      </c>
      <c r="M25">
        <f ca="1"/>
        <v>0.92984299050342711</v>
      </c>
      <c r="N25">
        <f ca="1"/>
        <v>0.19818605861148175</v>
      </c>
      <c r="O25">
        <f ca="1"/>
        <v>6.3091499067659429E-2</v>
      </c>
      <c r="P25">
        <f ca="1"/>
        <v>0.48866144445915605</v>
      </c>
      <c r="Q25">
        <f ca="1"/>
        <v>0.11808888373584137</v>
      </c>
      <c r="R25">
        <f ca="1"/>
        <v>0.17330531796129445</v>
      </c>
      <c r="S25">
        <f ca="1"/>
        <v>0.58883840722417957</v>
      </c>
      <c r="T25">
        <f ca="1"/>
        <v>0.4978587866684675</v>
      </c>
      <c r="U25">
        <f ca="1"/>
        <v>0.51976490301264555</v>
      </c>
      <c r="V25">
        <f ca="1"/>
        <v>0.24036296767049781</v>
      </c>
      <c r="W25">
        <f ca="1"/>
        <v>0.2232293088664713</v>
      </c>
      <c r="X25">
        <f ca="1"/>
        <v>0.1273181952986242</v>
      </c>
      <c r="Y25">
        <f ca="1"/>
        <v>0.28534296312583229</v>
      </c>
      <c r="Z25">
        <f ca="1"/>
        <v>0.6078799600674345</v>
      </c>
      <c r="AA25">
        <f ca="1"/>
        <v>0.35859918411692826</v>
      </c>
      <c r="AB25">
        <f ca="1"/>
        <v>0.60764987230927414</v>
      </c>
      <c r="AC25">
        <f ca="1"/>
        <v>0.50361913032350847</v>
      </c>
      <c r="AD25">
        <f ca="1"/>
        <v>0.28205124880022336</v>
      </c>
      <c r="AE25">
        <f ca="1"/>
        <v>6.5341777692236036E-2</v>
      </c>
      <c r="AF25">
        <f ca="1"/>
        <v>6.8342147520064844E-2</v>
      </c>
      <c r="AG25">
        <f ca="1"/>
        <v>0.98191956458828378</v>
      </c>
      <c r="AH25">
        <f ca="1"/>
        <v>0.27465137542813056</v>
      </c>
      <c r="AJ25" s="28">
        <f ca="1"/>
        <v>-1.3100631690576847E-14</v>
      </c>
      <c r="AK25" s="28">
        <f ca="1"/>
        <v>-3.1086244689504383E-15</v>
      </c>
      <c r="AL25" s="28">
        <f ca="1"/>
        <v>-2.2204460492503131E-15</v>
      </c>
      <c r="AM25" s="28">
        <f ca="1"/>
        <v>-8.8817841970012523E-15</v>
      </c>
      <c r="AN25" s="28">
        <f ca="1"/>
        <v>-5.773159728050814E-15</v>
      </c>
      <c r="AO25" s="28">
        <f ca="1"/>
        <v>-4.3298697960381105E-15</v>
      </c>
      <c r="AP25" s="28">
        <f ca="1"/>
        <v>-3.1086244689504383E-15</v>
      </c>
      <c r="AQ25" s="28">
        <f ca="1"/>
        <v>-6.2172489379008766E-15</v>
      </c>
      <c r="AR25" s="28">
        <f ca="1"/>
        <v>8.8817841970012523E-16</v>
      </c>
      <c r="AS25" s="28">
        <f ca="1"/>
        <v>-2.2204460492503131E-16</v>
      </c>
      <c r="AT25" s="28">
        <f ca="1"/>
        <v>5.773159728050814E-15</v>
      </c>
      <c r="AU25" s="28">
        <f ca="1"/>
        <v>7.1054273576010019E-15</v>
      </c>
      <c r="AV25" s="28">
        <f ca="1"/>
        <v>2.8310687127941492E-15</v>
      </c>
      <c r="AW25" s="28">
        <f ca="1"/>
        <v>5.773159728050814E-15</v>
      </c>
      <c r="AX25" s="28">
        <f ca="1"/>
        <v>7.7715611723760958E-16</v>
      </c>
      <c r="AY25" s="28">
        <f ca="1"/>
        <v>-1.3322676295501878E-15</v>
      </c>
      <c r="AZ25" s="28">
        <f ca="1"/>
        <v>1.1102230246251565E-14</v>
      </c>
      <c r="BA25" s="28">
        <f ca="1"/>
        <v>5.0584536559483695E-15</v>
      </c>
      <c r="BB25" s="28">
        <f ca="1"/>
        <v>2.3314683517128287E-15</v>
      </c>
      <c r="BC25" s="28">
        <f ca="1"/>
        <v>1.2434497875801753E-14</v>
      </c>
      <c r="BD25" s="28">
        <f ca="1"/>
        <v>0.99999999999999689</v>
      </c>
      <c r="BE25" s="28">
        <f ca="1"/>
        <v>4.8849813083506888E-15</v>
      </c>
      <c r="BF25" s="28">
        <f ca="1"/>
        <v>-3.1086244689504383E-15</v>
      </c>
      <c r="BG25" s="28">
        <f ca="1"/>
        <v>3.3306690738754696E-16</v>
      </c>
      <c r="BH25" s="28">
        <f ca="1"/>
        <v>-1.9984014443252818E-15</v>
      </c>
      <c r="BI25" s="28">
        <f ca="1"/>
        <v>3.7192471324942744E-15</v>
      </c>
      <c r="BJ25" s="28">
        <f ca="1"/>
        <v>1.9984014443252818E-15</v>
      </c>
      <c r="BK25" s="28">
        <f ca="1"/>
        <v>2.6645352591003757E-15</v>
      </c>
      <c r="BL25" s="28">
        <f ca="1"/>
        <v>-1.6875389974302379E-14</v>
      </c>
      <c r="BM25" s="28">
        <f ca="1"/>
        <v>4.8849813083506888E-15</v>
      </c>
    </row>
    <row r="26" spans="5:65">
      <c r="E26">
        <f ca="1"/>
        <v>0.52105840028904349</v>
      </c>
      <c r="F26">
        <f ca="1"/>
        <v>0.7825096858100602</v>
      </c>
      <c r="G26">
        <f ca="1"/>
        <v>0.34172907728892288</v>
      </c>
      <c r="H26">
        <f ca="1"/>
        <v>0.93758926403198528</v>
      </c>
      <c r="I26">
        <f ca="1"/>
        <v>0.67604941547924169</v>
      </c>
      <c r="J26">
        <f ca="1"/>
        <v>3.6118277171474533E-2</v>
      </c>
      <c r="K26">
        <f ca="1"/>
        <v>0.32577322710701695</v>
      </c>
      <c r="L26">
        <f ca="1"/>
        <v>0.20771719655530552</v>
      </c>
      <c r="M26">
        <f ca="1"/>
        <v>0.39291288044562667</v>
      </c>
      <c r="N26">
        <f ca="1"/>
        <v>0.24503501037837006</v>
      </c>
      <c r="O26">
        <f ca="1"/>
        <v>0.4645491292351086</v>
      </c>
      <c r="P26">
        <f ca="1"/>
        <v>0.66668427306727751</v>
      </c>
      <c r="Q26">
        <f ca="1"/>
        <v>0.50897354803358563</v>
      </c>
      <c r="R26">
        <f ca="1"/>
        <v>7.7247116697500173E-2</v>
      </c>
      <c r="S26">
        <f ca="1"/>
        <v>0.81347159523893742</v>
      </c>
      <c r="T26">
        <f ca="1"/>
        <v>0.26625911343614894</v>
      </c>
      <c r="U26">
        <f ca="1"/>
        <v>5.2796177047566228E-2</v>
      </c>
      <c r="V26">
        <f ca="1"/>
        <v>0.11943769520078062</v>
      </c>
      <c r="W26">
        <f ca="1"/>
        <v>0.12836717252145702</v>
      </c>
      <c r="X26">
        <f ca="1"/>
        <v>0.32338207334170499</v>
      </c>
      <c r="Y26">
        <f ca="1"/>
        <v>0.98145189648081888</v>
      </c>
      <c r="Z26">
        <f ca="1"/>
        <v>8.4904676387500544E-2</v>
      </c>
      <c r="AA26">
        <f ca="1"/>
        <v>0.29612418961833142</v>
      </c>
      <c r="AB26">
        <f ca="1"/>
        <v>0.53499244513072741</v>
      </c>
      <c r="AC26">
        <f ca="1"/>
        <v>0.43788031992896492</v>
      </c>
      <c r="AD26">
        <f ca="1"/>
        <v>0.5956478710806461</v>
      </c>
      <c r="AE26">
        <f ca="1"/>
        <v>0.76382705455049416</v>
      </c>
      <c r="AF26">
        <f ca="1"/>
        <v>0.57867068034455449</v>
      </c>
      <c r="AG26">
        <f ca="1"/>
        <v>2.4802478747325774E-2</v>
      </c>
      <c r="AH26">
        <f ca="1"/>
        <v>0.25326603561468108</v>
      </c>
      <c r="AJ26" s="28">
        <f ca="1"/>
        <v>0</v>
      </c>
      <c r="AK26" s="28">
        <f ca="1"/>
        <v>-2.2204460492503131E-16</v>
      </c>
      <c r="AL26" s="28">
        <f ca="1"/>
        <v>1.3322676295501878E-15</v>
      </c>
      <c r="AM26" s="28">
        <f ca="1"/>
        <v>1.021405182655144E-14</v>
      </c>
      <c r="AN26" s="28">
        <f ca="1"/>
        <v>9.3258734068513149E-15</v>
      </c>
      <c r="AO26" s="28">
        <f ca="1"/>
        <v>-1.0047518372857667E-14</v>
      </c>
      <c r="AP26" s="28">
        <f ca="1"/>
        <v>6.6613381477509392E-15</v>
      </c>
      <c r="AQ26" s="28">
        <f ca="1"/>
        <v>3.3306690738754696E-15</v>
      </c>
      <c r="AR26" s="28">
        <f ca="1"/>
        <v>-3.3306690738754696E-15</v>
      </c>
      <c r="AS26" s="28">
        <f ca="1"/>
        <v>1.7763568394002505E-15</v>
      </c>
      <c r="AT26" s="28">
        <f ca="1"/>
        <v>-3.7747582837255322E-15</v>
      </c>
      <c r="AU26" s="28">
        <f ca="1"/>
        <v>-7.9936057773011271E-15</v>
      </c>
      <c r="AV26" s="28">
        <f ca="1"/>
        <v>-3.219646771412954E-15</v>
      </c>
      <c r="AW26" s="28">
        <f ca="1"/>
        <v>1.9095836023552692E-14</v>
      </c>
      <c r="AX26" s="28">
        <f ca="1"/>
        <v>-2.1094237467877974E-15</v>
      </c>
      <c r="AY26" s="28">
        <f ca="1"/>
        <v>-5.5511151231257827E-15</v>
      </c>
      <c r="AZ26" s="28">
        <f ca="1"/>
        <v>1.1990408665951691E-14</v>
      </c>
      <c r="BA26" s="28">
        <f ca="1"/>
        <v>1.0824674490095276E-14</v>
      </c>
      <c r="BB26" s="28">
        <f ca="1"/>
        <v>-9.9920072216264089E-16</v>
      </c>
      <c r="BC26" s="28">
        <f ca="1"/>
        <v>-7.1054273576010019E-15</v>
      </c>
      <c r="BD26" s="28">
        <f ca="1"/>
        <v>3.3306690738754696E-16</v>
      </c>
      <c r="BE26" s="28">
        <f ca="1"/>
        <v>0.99999999999999467</v>
      </c>
      <c r="BF26" s="28">
        <f ca="1"/>
        <v>-1.7763568394002505E-14</v>
      </c>
      <c r="BG26" s="28">
        <f ca="1"/>
        <v>2.2204460492503131E-16</v>
      </c>
      <c r="BH26" s="28">
        <f ca="1"/>
        <v>3.1086244689504383E-15</v>
      </c>
      <c r="BI26" s="28">
        <f ca="1"/>
        <v>4.7184478546569153E-15</v>
      </c>
      <c r="BJ26" s="28">
        <f ca="1"/>
        <v>4.4408920985006262E-16</v>
      </c>
      <c r="BK26" s="28">
        <f ca="1"/>
        <v>-3.9968028886505635E-15</v>
      </c>
      <c r="BL26" s="28">
        <f ca="1"/>
        <v>-7.3274719625260332E-15</v>
      </c>
      <c r="BM26" s="28">
        <f ca="1"/>
        <v>-7.1054273576010019E-15</v>
      </c>
    </row>
    <row r="27" spans="5:65">
      <c r="E27">
        <f ca="1"/>
        <v>9.1862638449920042E-2</v>
      </c>
      <c r="F27">
        <f ca="1"/>
        <v>0.21724390902897117</v>
      </c>
      <c r="G27">
        <f ca="1"/>
        <v>2.8269320064103098E-2</v>
      </c>
      <c r="H27">
        <f ca="1"/>
        <v>0.16767121669149032</v>
      </c>
      <c r="I27">
        <f ca="1"/>
        <v>0.71826387246748258</v>
      </c>
      <c r="J27">
        <f ca="1"/>
        <v>0.82654455553563655</v>
      </c>
      <c r="K27">
        <f ca="1"/>
        <v>0.66895871971622245</v>
      </c>
      <c r="L27">
        <f ca="1"/>
        <v>0.60911986638004145</v>
      </c>
      <c r="M27">
        <f ca="1"/>
        <v>7.1561128512454331E-2</v>
      </c>
      <c r="N27">
        <f ca="1"/>
        <v>0.39066569615348157</v>
      </c>
      <c r="O27">
        <f ca="1"/>
        <v>0.29145759512446456</v>
      </c>
      <c r="P27">
        <f ca="1"/>
        <v>0.88410096466601873</v>
      </c>
      <c r="Q27">
        <f ca="1"/>
        <v>0.27670266025587231</v>
      </c>
      <c r="R27">
        <f ca="1"/>
        <v>0.99232264546986892</v>
      </c>
      <c r="S27">
        <f ca="1"/>
        <v>0.52664384345586468</v>
      </c>
      <c r="T27">
        <f ca="1"/>
        <v>0.40071481093657546</v>
      </c>
      <c r="U27">
        <f ca="1"/>
        <v>0.93368262282681103</v>
      </c>
      <c r="V27">
        <f ca="1"/>
        <v>0.76215674801320121</v>
      </c>
      <c r="W27">
        <f ca="1"/>
        <v>0.94262457081334594</v>
      </c>
      <c r="X27">
        <f ca="1"/>
        <v>0.69107137046411193</v>
      </c>
      <c r="Y27">
        <f ca="1"/>
        <v>9.3077983924188867E-2</v>
      </c>
      <c r="Z27">
        <f ca="1"/>
        <v>0.1142290154436999</v>
      </c>
      <c r="AA27">
        <f ca="1"/>
        <v>0.40574865533645543</v>
      </c>
      <c r="AB27">
        <f ca="1"/>
        <v>0.38537250135242818</v>
      </c>
      <c r="AC27">
        <f ca="1"/>
        <v>4.5074155869458621E-2</v>
      </c>
      <c r="AD27">
        <f ca="1"/>
        <v>0.49757947950237946</v>
      </c>
      <c r="AE27">
        <f ca="1"/>
        <v>0.20098472585068672</v>
      </c>
      <c r="AF27">
        <f ca="1"/>
        <v>1.9749858505278661E-2</v>
      </c>
      <c r="AG27">
        <f ca="1"/>
        <v>0.53898668515190762</v>
      </c>
      <c r="AH27">
        <f ca="1"/>
        <v>0.98427359933102421</v>
      </c>
      <c r="AJ27" s="28">
        <f ca="1"/>
        <v>-9.7699626167013776E-15</v>
      </c>
      <c r="AK27" s="28">
        <f ca="1"/>
        <v>-4.4408920985006262E-15</v>
      </c>
      <c r="AL27" s="28">
        <f ca="1"/>
        <v>-3.5527136788005009E-15</v>
      </c>
      <c r="AM27" s="28">
        <f ca="1"/>
        <v>-1.2434497875801753E-14</v>
      </c>
      <c r="AN27" s="28">
        <f ca="1"/>
        <v>-1.4210854715202004E-14</v>
      </c>
      <c r="AO27" s="28">
        <f ca="1"/>
        <v>-3.9968028886505635E-15</v>
      </c>
      <c r="AP27" s="28">
        <f ca="1"/>
        <v>-7.1054273576010019E-15</v>
      </c>
      <c r="AQ27" s="28">
        <f ca="1"/>
        <v>-1.0658141036401503E-14</v>
      </c>
      <c r="AR27" s="28">
        <f ca="1"/>
        <v>9.7699626167013776E-15</v>
      </c>
      <c r="AS27" s="28">
        <f ca="1"/>
        <v>-9.7699626167013776E-15</v>
      </c>
      <c r="AT27" s="28">
        <f ca="1"/>
        <v>4.4408920985006262E-15</v>
      </c>
      <c r="AU27" s="28">
        <f ca="1"/>
        <v>1.2434497875801753E-14</v>
      </c>
      <c r="AV27" s="28">
        <f ca="1"/>
        <v>3.5527136788005009E-15</v>
      </c>
      <c r="AW27" s="28">
        <f ca="1"/>
        <v>-3.5527136788005009E-15</v>
      </c>
      <c r="AX27" s="28">
        <f ca="1"/>
        <v>1.3322676295501878E-15</v>
      </c>
      <c r="AY27" s="28">
        <f ca="1"/>
        <v>7.1054273576010019E-15</v>
      </c>
      <c r="AZ27" s="28">
        <f ca="1"/>
        <v>1.0436096431476471E-14</v>
      </c>
      <c r="BA27" s="28">
        <f ca="1"/>
        <v>5.5511151231257827E-17</v>
      </c>
      <c r="BB27" s="28">
        <f ca="1"/>
        <v>6.6613381477509392E-15</v>
      </c>
      <c r="BC27" s="28">
        <f ca="1"/>
        <v>1.0658141036401503E-14</v>
      </c>
      <c r="BD27" s="28">
        <f ca="1"/>
        <v>4.4408920985006262E-16</v>
      </c>
      <c r="BE27" s="28">
        <f ca="1"/>
        <v>5.3290705182007514E-15</v>
      </c>
      <c r="BF27" s="28">
        <f ca="1"/>
        <v>1.0000000000000124</v>
      </c>
      <c r="BG27" s="28">
        <f ca="1"/>
        <v>-4.4408920985006262E-16</v>
      </c>
      <c r="BH27" s="28">
        <f ca="1"/>
        <v>-4.4408920985006262E-15</v>
      </c>
      <c r="BI27" s="28">
        <f ca="1"/>
        <v>1.7763568394002505E-15</v>
      </c>
      <c r="BJ27" s="28">
        <f ca="1"/>
        <v>-3.5527136788005009E-15</v>
      </c>
      <c r="BK27" s="28">
        <f ca="1"/>
        <v>1.0658141036401503E-14</v>
      </c>
      <c r="BL27" s="28">
        <f ca="1"/>
        <v>-1.2434497875801753E-14</v>
      </c>
      <c r="BM27" s="28">
        <f ca="1"/>
        <v>1.7763568394002505E-15</v>
      </c>
    </row>
    <row r="28" spans="5:65">
      <c r="E28">
        <f ca="1"/>
        <v>0.71863564562449045</v>
      </c>
      <c r="F28">
        <f ca="1"/>
        <v>0.14589916810523773</v>
      </c>
      <c r="G28">
        <f ca="1"/>
        <v>6.2588094529005489E-2</v>
      </c>
      <c r="H28">
        <f ca="1"/>
        <v>0.64436782667423609</v>
      </c>
      <c r="I28">
        <f ca="1"/>
        <v>0.52347339468952814</v>
      </c>
      <c r="J28">
        <f ca="1"/>
        <v>0.6840750589816299</v>
      </c>
      <c r="K28">
        <f ca="1"/>
        <v>0.21095479389557814</v>
      </c>
      <c r="L28">
        <f ca="1"/>
        <v>0.93818829758884148</v>
      </c>
      <c r="M28">
        <f ca="1"/>
        <v>1.663686703756162E-2</v>
      </c>
      <c r="N28">
        <f ca="1"/>
        <v>0.56406904070849229</v>
      </c>
      <c r="O28">
        <f ca="1"/>
        <v>0.57009272014596557</v>
      </c>
      <c r="P28">
        <f ca="1"/>
        <v>0.62138149924276898</v>
      </c>
      <c r="Q28">
        <f ca="1"/>
        <v>0.18469948578543705</v>
      </c>
      <c r="R28">
        <f ca="1"/>
        <v>0.68639161639576829</v>
      </c>
      <c r="S28">
        <f ca="1"/>
        <v>0.57626395950289233</v>
      </c>
      <c r="T28">
        <f ca="1"/>
        <v>0.83483179408261166</v>
      </c>
      <c r="U28">
        <f ca="1"/>
        <v>0.22332526324734681</v>
      </c>
      <c r="V28">
        <f ca="1"/>
        <v>0.51015014202621856</v>
      </c>
      <c r="W28">
        <f ca="1"/>
        <v>0.43188596253588796</v>
      </c>
      <c r="X28">
        <f ca="1"/>
        <v>0.64881959359125208</v>
      </c>
      <c r="Y28">
        <f ca="1"/>
        <v>0.56861916588282047</v>
      </c>
      <c r="Z28">
        <f ca="1"/>
        <v>0.12379341340664463</v>
      </c>
      <c r="AA28">
        <f ca="1"/>
        <v>0.8752984534383883</v>
      </c>
      <c r="AB28">
        <f ca="1"/>
        <v>0.40522579005606685</v>
      </c>
      <c r="AC28">
        <f ca="1"/>
        <v>0.85071586864800997</v>
      </c>
      <c r="AD28">
        <f ca="1"/>
        <v>0.41500081977727576</v>
      </c>
      <c r="AE28">
        <f ca="1"/>
        <v>0.38396195184087756</v>
      </c>
      <c r="AF28">
        <f ca="1"/>
        <v>0.84286648349579985</v>
      </c>
      <c r="AG28">
        <f ca="1"/>
        <v>0.19658481194248567</v>
      </c>
      <c r="AH28">
        <f ca="1"/>
        <v>6.6067454932070668E-2</v>
      </c>
      <c r="AJ28" s="28">
        <f ca="1"/>
        <v>-1.7763568394002505E-15</v>
      </c>
      <c r="AK28" s="28">
        <f ca="1"/>
        <v>-1.9428902930940239E-16</v>
      </c>
      <c r="AL28" s="28">
        <f ca="1"/>
        <v>-2.6090241078691179E-15</v>
      </c>
      <c r="AM28" s="28">
        <f ca="1"/>
        <v>-1.4432899320127035E-15</v>
      </c>
      <c r="AN28" s="28">
        <f ca="1"/>
        <v>-9.9920072216264089E-16</v>
      </c>
      <c r="AO28" s="28">
        <f ca="1"/>
        <v>-1.201816424156732E-14</v>
      </c>
      <c r="AP28" s="28">
        <f ca="1"/>
        <v>4.4408920985006262E-16</v>
      </c>
      <c r="AQ28" s="28">
        <f ca="1"/>
        <v>-5.5511151231257827E-17</v>
      </c>
      <c r="AR28" s="28">
        <f ca="1"/>
        <v>3.9968028886505635E-15</v>
      </c>
      <c r="AS28" s="28">
        <f ca="1"/>
        <v>-6.3282712403633923E-15</v>
      </c>
      <c r="AT28" s="28">
        <f ca="1"/>
        <v>-1.1102230246251565E-16</v>
      </c>
      <c r="AU28" s="28">
        <f ca="1"/>
        <v>2.3314683517128287E-15</v>
      </c>
      <c r="AV28" s="28">
        <f ca="1"/>
        <v>1.5126788710517758E-15</v>
      </c>
      <c r="AW28" s="28">
        <f ca="1"/>
        <v>5.2180482157382357E-15</v>
      </c>
      <c r="AX28" s="28">
        <f ca="1"/>
        <v>5.5511151231257827E-17</v>
      </c>
      <c r="AY28" s="28">
        <f ca="1"/>
        <v>5.7176485768195562E-15</v>
      </c>
      <c r="AZ28" s="28">
        <f ca="1"/>
        <v>3.7886360715333467E-15</v>
      </c>
      <c r="BA28" s="28">
        <f ca="1"/>
        <v>1.3773704399255848E-15</v>
      </c>
      <c r="BB28" s="28">
        <f ca="1"/>
        <v>-5.5511151231257827E-17</v>
      </c>
      <c r="BC28" s="28">
        <f ca="1"/>
        <v>3.8857805861880479E-15</v>
      </c>
      <c r="BD28" s="28">
        <f ca="1"/>
        <v>2.6090241078691179E-15</v>
      </c>
      <c r="BE28" s="28">
        <f ca="1"/>
        <v>-9.9920072216264089E-16</v>
      </c>
      <c r="BF28" s="28">
        <f ca="1"/>
        <v>5.1070259132757201E-15</v>
      </c>
      <c r="BG28" s="28">
        <f ca="1"/>
        <v>0.99999999999999911</v>
      </c>
      <c r="BH28" s="28">
        <f ca="1"/>
        <v>-1.0824674490095276E-15</v>
      </c>
      <c r="BI28" s="28">
        <f ca="1"/>
        <v>2.5673907444456745E-15</v>
      </c>
      <c r="BJ28" s="28">
        <f ca="1"/>
        <v>5.5511151231257827E-17</v>
      </c>
      <c r="BK28" s="28">
        <f ca="1"/>
        <v>2.3314683517128287E-15</v>
      </c>
      <c r="BL28" s="28">
        <f ca="1"/>
        <v>-6.2172489379008766E-15</v>
      </c>
      <c r="BM28" s="28">
        <f ca="1"/>
        <v>-5.9952043329758453E-15</v>
      </c>
    </row>
    <row r="29" spans="5:65">
      <c r="E29">
        <f ca="1"/>
        <v>0.78072634655881845</v>
      </c>
      <c r="F29">
        <f ca="1"/>
        <v>0.34503422619859547</v>
      </c>
      <c r="G29">
        <f ca="1"/>
        <v>0.92200582788995777</v>
      </c>
      <c r="H29">
        <f ca="1"/>
        <v>0.25592190228956924</v>
      </c>
      <c r="I29">
        <f ca="1"/>
        <v>0.7316048479888092</v>
      </c>
      <c r="J29">
        <f ca="1"/>
        <v>0.69233138114082082</v>
      </c>
      <c r="K29">
        <f ca="1"/>
        <v>0.25680306026231248</v>
      </c>
      <c r="L29">
        <f ca="1"/>
        <v>0.76279937013799459</v>
      </c>
      <c r="M29">
        <f ca="1"/>
        <v>0.7127344175214988</v>
      </c>
      <c r="N29">
        <f ca="1"/>
        <v>0.52987210986492483</v>
      </c>
      <c r="O29">
        <f ca="1"/>
        <v>0.54483031611933863</v>
      </c>
      <c r="P29">
        <f ca="1"/>
        <v>0.53929176164981041</v>
      </c>
      <c r="Q29">
        <f ca="1"/>
        <v>0.70700277116301224</v>
      </c>
      <c r="R29">
        <f ca="1"/>
        <v>0.61040034924070441</v>
      </c>
      <c r="S29">
        <f ca="1"/>
        <v>0.41990456575342072</v>
      </c>
      <c r="T29">
        <f ca="1"/>
        <v>0.146160688074783</v>
      </c>
      <c r="U29">
        <f ca="1"/>
        <v>0.24242373806734752</v>
      </c>
      <c r="V29">
        <f ca="1"/>
        <v>0.95952849106684657</v>
      </c>
      <c r="W29">
        <f ca="1"/>
        <v>0.58024617035735859</v>
      </c>
      <c r="X29">
        <f ca="1"/>
        <v>0.7163515985993677</v>
      </c>
      <c r="Y29">
        <f ca="1"/>
        <v>0.51398945093684578</v>
      </c>
      <c r="Z29">
        <f ca="1"/>
        <v>0.7601534771734848</v>
      </c>
      <c r="AA29">
        <f ca="1"/>
        <v>0.93248449698024727</v>
      </c>
      <c r="AB29">
        <f ca="1"/>
        <v>1.9855955933728908E-2</v>
      </c>
      <c r="AC29">
        <f ca="1"/>
        <v>0.86910649971237952</v>
      </c>
      <c r="AD29">
        <f ca="1"/>
        <v>0.25151411972550042</v>
      </c>
      <c r="AE29">
        <f ca="1"/>
        <v>0.51092183435985872</v>
      </c>
      <c r="AF29">
        <f ca="1"/>
        <v>0.18744862910661597</v>
      </c>
      <c r="AG29">
        <f ca="1"/>
        <v>0.53770376742712434</v>
      </c>
      <c r="AH29">
        <f ca="1"/>
        <v>0.93822900633399198</v>
      </c>
      <c r="AJ29" s="28">
        <f ca="1"/>
        <v>-6.2172489379008766E-15</v>
      </c>
      <c r="AK29" s="28">
        <f ca="1"/>
        <v>-2.2204460492503131E-15</v>
      </c>
      <c r="AL29" s="28">
        <f ca="1"/>
        <v>4.4408920985006262E-15</v>
      </c>
      <c r="AM29" s="28">
        <f ca="1"/>
        <v>1.7763568394002505E-15</v>
      </c>
      <c r="AN29" s="28">
        <f ca="1"/>
        <v>0</v>
      </c>
      <c r="AO29" s="28">
        <f ca="1"/>
        <v>-7.5495165674510645E-15</v>
      </c>
      <c r="AP29" s="28">
        <f ca="1"/>
        <v>3.5527136788005009E-15</v>
      </c>
      <c r="AQ29" s="28">
        <f ca="1"/>
        <v>1.7763568394002505E-15</v>
      </c>
      <c r="AR29" s="28">
        <f ca="1"/>
        <v>-1.7763568394002505E-15</v>
      </c>
      <c r="AS29" s="28">
        <f ca="1"/>
        <v>0</v>
      </c>
      <c r="AT29" s="28">
        <f ca="1"/>
        <v>-1.7763568394002505E-15</v>
      </c>
      <c r="AU29" s="28">
        <f ca="1"/>
        <v>-5.3290705182007514E-15</v>
      </c>
      <c r="AV29" s="28">
        <f ca="1"/>
        <v>1.9984014443252818E-15</v>
      </c>
      <c r="AW29" s="28">
        <f ca="1"/>
        <v>3.1974423109204508E-14</v>
      </c>
      <c r="AX29" s="28">
        <f ca="1"/>
        <v>-1.7763568394002505E-15</v>
      </c>
      <c r="AY29" s="28">
        <f ca="1"/>
        <v>2.2204460492503131E-15</v>
      </c>
      <c r="AZ29" s="28">
        <f ca="1"/>
        <v>1.3766765505351941E-14</v>
      </c>
      <c r="BA29" s="28">
        <f ca="1"/>
        <v>4.6906922790412864E-15</v>
      </c>
      <c r="BB29" s="28">
        <f ca="1"/>
        <v>8.8817841970012523E-16</v>
      </c>
      <c r="BC29" s="28">
        <f ca="1"/>
        <v>-1.0658141036401503E-14</v>
      </c>
      <c r="BD29" s="28">
        <f ca="1"/>
        <v>-4.8849813083506888E-15</v>
      </c>
      <c r="BE29" s="28">
        <f ca="1"/>
        <v>-5.3290705182007514E-15</v>
      </c>
      <c r="BF29" s="28">
        <f ca="1"/>
        <v>-5.3290705182007514E-15</v>
      </c>
      <c r="BG29" s="28">
        <f ca="1"/>
        <v>8.8817841970012523E-16</v>
      </c>
      <c r="BH29" s="28">
        <f ca="1"/>
        <v>1.0000000000000022</v>
      </c>
      <c r="BI29" s="28">
        <f ca="1"/>
        <v>2.886579864025407E-15</v>
      </c>
      <c r="BJ29" s="28">
        <f ca="1"/>
        <v>1.7763568394002505E-15</v>
      </c>
      <c r="BK29" s="28">
        <f ca="1"/>
        <v>-5.3290705182007514E-15</v>
      </c>
      <c r="BL29" s="28">
        <f ca="1"/>
        <v>-7.1054273576010019E-15</v>
      </c>
      <c r="BM29" s="28">
        <f ca="1"/>
        <v>-4.4408920985006262E-15</v>
      </c>
    </row>
    <row r="30" spans="5:65">
      <c r="E30">
        <f ca="1"/>
        <v>0.9543125609620674</v>
      </c>
      <c r="F30">
        <f ca="1"/>
        <v>0.29014958019905102</v>
      </c>
      <c r="G30">
        <f ca="1"/>
        <v>0.47815959897519755</v>
      </c>
      <c r="H30">
        <f ca="1"/>
        <v>0.676157024138209</v>
      </c>
      <c r="I30">
        <f ca="1"/>
        <v>0.80593396843304277</v>
      </c>
      <c r="J30">
        <f ca="1"/>
        <v>0.77757194082706793</v>
      </c>
      <c r="K30">
        <f ca="1"/>
        <v>0.34895461098680791</v>
      </c>
      <c r="L30">
        <f ca="1"/>
        <v>0.78554610449345263</v>
      </c>
      <c r="M30">
        <f ca="1"/>
        <v>0.10401988373095927</v>
      </c>
      <c r="N30">
        <f ca="1"/>
        <v>0.58837441753189235</v>
      </c>
      <c r="O30">
        <f ca="1"/>
        <v>0.96902238738152224</v>
      </c>
      <c r="P30">
        <f ca="1"/>
        <v>0.54830462560066728</v>
      </c>
      <c r="Q30">
        <f ca="1"/>
        <v>0.80838592018211652</v>
      </c>
      <c r="R30">
        <f ca="1"/>
        <v>0.34398752208432104</v>
      </c>
      <c r="S30">
        <f ca="1"/>
        <v>0.61071211987239005</v>
      </c>
      <c r="T30">
        <f ca="1"/>
        <v>0.76535509973125615</v>
      </c>
      <c r="U30">
        <f ca="1"/>
        <v>0.61786782806577867</v>
      </c>
      <c r="V30">
        <f ca="1"/>
        <v>0.21850190060120789</v>
      </c>
      <c r="W30">
        <f ca="1"/>
        <v>0.17880518414468771</v>
      </c>
      <c r="X30">
        <f ca="1"/>
        <v>0.63534969045206879</v>
      </c>
      <c r="Y30">
        <f ca="1"/>
        <v>4.0613476693078909E-2</v>
      </c>
      <c r="Z30">
        <f ca="1"/>
        <v>0.24848956873481476</v>
      </c>
      <c r="AA30">
        <f ca="1"/>
        <v>0.89173620465750447</v>
      </c>
      <c r="AB30">
        <f ca="1"/>
        <v>0.37169472712667251</v>
      </c>
      <c r="AC30">
        <f ca="1"/>
        <v>7.9247462978132566E-3</v>
      </c>
      <c r="AD30">
        <f ca="1"/>
        <v>8.765538224553493E-2</v>
      </c>
      <c r="AE30">
        <f ca="1"/>
        <v>0.30157287243125108</v>
      </c>
      <c r="AF30">
        <f ca="1"/>
        <v>0.78789198544505923</v>
      </c>
      <c r="AG30">
        <f ca="1"/>
        <v>0.31996691004919919</v>
      </c>
      <c r="AH30">
        <f ca="1"/>
        <v>0.36167000123422943</v>
      </c>
      <c r="AJ30" s="28">
        <f ca="1"/>
        <v>-4.4408920985006262E-15</v>
      </c>
      <c r="AK30" s="28">
        <f ca="1"/>
        <v>4.4408920985006262E-16</v>
      </c>
      <c r="AL30" s="28">
        <f ca="1"/>
        <v>8.8817841970012523E-16</v>
      </c>
      <c r="AM30" s="28">
        <f ca="1"/>
        <v>-8.8817841970012523E-16</v>
      </c>
      <c r="AN30" s="28">
        <f ca="1"/>
        <v>3.9968028886505635E-15</v>
      </c>
      <c r="AO30" s="28">
        <f ca="1"/>
        <v>-1.0436096431476471E-14</v>
      </c>
      <c r="AP30" s="28">
        <f ca="1"/>
        <v>4.8849813083506888E-15</v>
      </c>
      <c r="AQ30" s="28">
        <f ca="1"/>
        <v>-8.8817841970012523E-16</v>
      </c>
      <c r="AR30" s="28">
        <f ca="1"/>
        <v>-1.7763568394002505E-15</v>
      </c>
      <c r="AS30" s="28">
        <f ca="1"/>
        <v>6.6613381477509392E-16</v>
      </c>
      <c r="AT30" s="28">
        <f ca="1"/>
        <v>-1.7763568394002505E-15</v>
      </c>
      <c r="AU30" s="28">
        <f ca="1"/>
        <v>-1.3322676295501878E-15</v>
      </c>
      <c r="AV30" s="28">
        <f ca="1"/>
        <v>1.27675647831893E-15</v>
      </c>
      <c r="AW30" s="28">
        <f ca="1"/>
        <v>1.4210854715202004E-14</v>
      </c>
      <c r="AX30" s="28">
        <f ca="1"/>
        <v>-1.1102230246251565E-15</v>
      </c>
      <c r="AY30" s="28">
        <f ca="1"/>
        <v>1.3322676295501878E-15</v>
      </c>
      <c r="AZ30" s="28">
        <f ca="1"/>
        <v>3.4416913763379853E-15</v>
      </c>
      <c r="BA30" s="28">
        <f ca="1"/>
        <v>3.5110803153770576E-15</v>
      </c>
      <c r="BB30" s="28">
        <f ca="1"/>
        <v>-4.4408920985006262E-16</v>
      </c>
      <c r="BC30" s="28">
        <f ca="1"/>
        <v>-6.2172489379008766E-15</v>
      </c>
      <c r="BD30" s="28">
        <f ca="1"/>
        <v>-1.3322676295501878E-15</v>
      </c>
      <c r="BE30" s="28">
        <f ca="1"/>
        <v>-6.2172489379008766E-15</v>
      </c>
      <c r="BF30" s="28">
        <f ca="1"/>
        <v>-3.5527136788005009E-15</v>
      </c>
      <c r="BG30" s="28">
        <f ca="1"/>
        <v>1.5543122344752192E-15</v>
      </c>
      <c r="BH30" s="28">
        <f ca="1"/>
        <v>1.3322676295501878E-15</v>
      </c>
      <c r="BI30" s="28">
        <f ca="1"/>
        <v>1.0000000000000056</v>
      </c>
      <c r="BJ30" s="28">
        <f ca="1"/>
        <v>3.5527136788005009E-15</v>
      </c>
      <c r="BK30" s="28">
        <f ca="1"/>
        <v>-6.6613381477509392E-15</v>
      </c>
      <c r="BL30" s="28">
        <f ca="1"/>
        <v>-7.5495165674510645E-15</v>
      </c>
      <c r="BM30" s="28">
        <f ca="1"/>
        <v>-6.6613381477509392E-15</v>
      </c>
    </row>
    <row r="31" spans="5:65">
      <c r="E31">
        <f ca="1"/>
        <v>0.1592225777193238</v>
      </c>
      <c r="F31">
        <f ca="1"/>
        <v>0.66446269802707947</v>
      </c>
      <c r="G31">
        <f ca="1"/>
        <v>0.90486642794151106</v>
      </c>
      <c r="H31">
        <f ca="1"/>
        <v>0.54396466249615849</v>
      </c>
      <c r="I31">
        <f ca="1"/>
        <v>6.5283230579089913E-2</v>
      </c>
      <c r="J31">
        <f ca="1"/>
        <v>0.66546806458910979</v>
      </c>
      <c r="K31">
        <f ca="1"/>
        <v>0.57095216128564086</v>
      </c>
      <c r="L31">
        <f ca="1"/>
        <v>0.1056196626291146</v>
      </c>
      <c r="M31">
        <f ca="1"/>
        <v>0.11236725401647341</v>
      </c>
      <c r="N31">
        <f ca="1"/>
        <v>0.2076891189862029</v>
      </c>
      <c r="O31">
        <f ca="1"/>
        <v>8.2737774198506253E-2</v>
      </c>
      <c r="P31">
        <f ca="1"/>
        <v>0.39653971831173074</v>
      </c>
      <c r="Q31">
        <f ca="1"/>
        <v>0.18220824991230788</v>
      </c>
      <c r="R31">
        <f ca="1"/>
        <v>6.8205814840146983E-2</v>
      </c>
      <c r="S31">
        <f ca="1"/>
        <v>0.4645438949259979</v>
      </c>
      <c r="T31">
        <f ca="1"/>
        <v>0.43310272510951375</v>
      </c>
      <c r="U31">
        <f ca="1"/>
        <v>0.29193888400291124</v>
      </c>
      <c r="V31">
        <f ca="1"/>
        <v>0.3107755066087956</v>
      </c>
      <c r="W31">
        <f ca="1"/>
        <v>0.55155039176454668</v>
      </c>
      <c r="X31">
        <f ca="1"/>
        <v>0.17377774519069134</v>
      </c>
      <c r="Y31">
        <f ca="1"/>
        <v>0.20072709238108311</v>
      </c>
      <c r="Z31">
        <f ca="1"/>
        <v>0.28679660070151303</v>
      </c>
      <c r="AA31">
        <f ca="1"/>
        <v>0.23987064972927075</v>
      </c>
      <c r="AB31">
        <f ca="1"/>
        <v>0.29484972216557448</v>
      </c>
      <c r="AC31">
        <f ca="1"/>
        <v>0.43557466182528359</v>
      </c>
      <c r="AD31">
        <f ca="1"/>
        <v>0.30809165137310579</v>
      </c>
      <c r="AE31">
        <f ca="1"/>
        <v>0.49245409169476684</v>
      </c>
      <c r="AF31">
        <f ca="1"/>
        <v>0.82386910142034608</v>
      </c>
      <c r="AG31">
        <f ca="1"/>
        <v>0.46793048629595357</v>
      </c>
      <c r="AH31">
        <f ca="1"/>
        <v>0.69941458480853413</v>
      </c>
      <c r="AJ31" s="28">
        <f ca="1"/>
        <v>-6.2172489379008766E-15</v>
      </c>
      <c r="AK31" s="28">
        <f ca="1"/>
        <v>-2.2204460492503131E-16</v>
      </c>
      <c r="AL31" s="28">
        <f ca="1"/>
        <v>1.7763568394002505E-15</v>
      </c>
      <c r="AM31" s="28">
        <f ca="1"/>
        <v>8.8817841970012523E-16</v>
      </c>
      <c r="AN31" s="28">
        <f ca="1"/>
        <v>3.5527136788005009E-15</v>
      </c>
      <c r="AO31" s="28">
        <f ca="1"/>
        <v>-7.3274719625260332E-15</v>
      </c>
      <c r="AP31" s="28">
        <f ca="1"/>
        <v>1.7763568394002505E-15</v>
      </c>
      <c r="AQ31" s="28">
        <f ca="1"/>
        <v>-8.8817841970012523E-16</v>
      </c>
      <c r="AR31" s="28">
        <f ca="1"/>
        <v>8.8817841970012523E-16</v>
      </c>
      <c r="AS31" s="28">
        <f ca="1"/>
        <v>1.7763568394002505E-15</v>
      </c>
      <c r="AT31" s="28">
        <f ca="1"/>
        <v>-1.7763568394002505E-15</v>
      </c>
      <c r="AU31" s="28">
        <f ca="1"/>
        <v>-1.7763568394002505E-15</v>
      </c>
      <c r="AV31" s="28">
        <f ca="1"/>
        <v>9.9920072216264089E-16</v>
      </c>
      <c r="AW31" s="28">
        <f ca="1"/>
        <v>1.0658141036401503E-14</v>
      </c>
      <c r="AX31" s="28">
        <f ca="1"/>
        <v>-8.8817841970012523E-16</v>
      </c>
      <c r="AY31" s="28">
        <f ca="1"/>
        <v>-8.8817841970012523E-16</v>
      </c>
      <c r="AZ31" s="28">
        <f ca="1"/>
        <v>9.5479180117763462E-15</v>
      </c>
      <c r="BA31" s="28">
        <f ca="1"/>
        <v>2.4424906541753444E-15</v>
      </c>
      <c r="BB31" s="28">
        <f ca="1"/>
        <v>-4.4408920985006262E-16</v>
      </c>
      <c r="BC31" s="28">
        <f ca="1"/>
        <v>1.7763568394002505E-15</v>
      </c>
      <c r="BD31" s="28">
        <f ca="1"/>
        <v>-2.2204460492503131E-15</v>
      </c>
      <c r="BE31" s="28">
        <f ca="1"/>
        <v>-1.7763568394002505E-15</v>
      </c>
      <c r="BF31" s="28">
        <f ca="1"/>
        <v>-7.1054273576010019E-15</v>
      </c>
      <c r="BG31" s="28">
        <f ca="1"/>
        <v>6.6613381477509392E-16</v>
      </c>
      <c r="BH31" s="28">
        <f ca="1"/>
        <v>1.3322676295501878E-15</v>
      </c>
      <c r="BI31" s="28">
        <f ca="1"/>
        <v>5.2180482157382357E-15</v>
      </c>
      <c r="BJ31" s="28">
        <f ca="1"/>
        <v>1.0000000000000053</v>
      </c>
      <c r="BK31" s="28">
        <f ca="1"/>
        <v>-3.5527136788005009E-15</v>
      </c>
      <c r="BL31" s="28">
        <f ca="1"/>
        <v>-8.8817841970012523E-15</v>
      </c>
      <c r="BM31" s="28">
        <f ca="1"/>
        <v>-2.6645352591003757E-15</v>
      </c>
    </row>
    <row r="32" spans="5:65">
      <c r="E32">
        <f ca="1"/>
        <v>0.97060030456659319</v>
      </c>
      <c r="F32">
        <f ca="1"/>
        <v>0.45579373766906228</v>
      </c>
      <c r="G32">
        <f ca="1"/>
        <v>0.95695894655270464</v>
      </c>
      <c r="H32">
        <f ca="1"/>
        <v>0.87202785319737885</v>
      </c>
      <c r="I32">
        <f ca="1"/>
        <v>0.48766835271716713</v>
      </c>
      <c r="J32">
        <f ca="1"/>
        <v>0.11905507150369898</v>
      </c>
      <c r="K32">
        <f ca="1"/>
        <v>0.77264015681048415</v>
      </c>
      <c r="L32">
        <f ca="1"/>
        <v>0.6085236253723032</v>
      </c>
      <c r="M32">
        <f ca="1"/>
        <v>0.50577562875911342</v>
      </c>
      <c r="N32">
        <f ca="1"/>
        <v>7.3113280603559483E-2</v>
      </c>
      <c r="O32">
        <f ca="1"/>
        <v>0.76358018986112941</v>
      </c>
      <c r="P32">
        <f ca="1"/>
        <v>0.74210872882828716</v>
      </c>
      <c r="Q32">
        <f ca="1"/>
        <v>0.66563513723643897</v>
      </c>
      <c r="R32">
        <f ca="1"/>
        <v>0.60906983398039383</v>
      </c>
      <c r="S32">
        <f ca="1"/>
        <v>0.63444380343811657</v>
      </c>
      <c r="T32">
        <f ca="1"/>
        <v>0.35627737695458728</v>
      </c>
      <c r="U32">
        <f ca="1"/>
        <v>0.68272996521043749</v>
      </c>
      <c r="V32">
        <f ca="1"/>
        <v>0.97701211128847254</v>
      </c>
      <c r="W32">
        <f ca="1"/>
        <v>1.4179125910808499E-2</v>
      </c>
      <c r="X32">
        <f ca="1"/>
        <v>0.17939400108860437</v>
      </c>
      <c r="Y32">
        <f ca="1"/>
        <v>5.7786261223442548E-3</v>
      </c>
      <c r="Z32">
        <f ca="1"/>
        <v>0.28245174441222476</v>
      </c>
      <c r="AA32">
        <f ca="1"/>
        <v>6.2346780187366391E-2</v>
      </c>
      <c r="AB32">
        <f ca="1"/>
        <v>0.24616304461367355</v>
      </c>
      <c r="AC32">
        <f ca="1"/>
        <v>0.46892598314097023</v>
      </c>
      <c r="AD32">
        <f ca="1"/>
        <v>0.58855308264312944</v>
      </c>
      <c r="AE32">
        <f ca="1"/>
        <v>0.42743054110047307</v>
      </c>
      <c r="AF32">
        <f ca="1"/>
        <v>0.68752424294206216</v>
      </c>
      <c r="AG32">
        <f ca="1"/>
        <v>0.84096886961410966</v>
      </c>
      <c r="AH32">
        <f ca="1"/>
        <v>0.61241244950348328</v>
      </c>
      <c r="AJ32" s="28">
        <f ca="1"/>
        <v>-3.5527136788005009E-15</v>
      </c>
      <c r="AK32" s="28">
        <f ca="1"/>
        <v>-2.886579864025407E-15</v>
      </c>
      <c r="AL32" s="28">
        <f ca="1"/>
        <v>3.9968028886505635E-15</v>
      </c>
      <c r="AM32" s="28">
        <f ca="1"/>
        <v>1.2434497875801753E-14</v>
      </c>
      <c r="AN32" s="28">
        <f ca="1"/>
        <v>1.7763568394002505E-15</v>
      </c>
      <c r="AO32" s="28">
        <f ca="1"/>
        <v>-9.5479180117763462E-15</v>
      </c>
      <c r="AP32" s="28">
        <f ca="1"/>
        <v>4.4408920985006262E-15</v>
      </c>
      <c r="AQ32" s="28">
        <f ca="1"/>
        <v>5.3290705182007514E-15</v>
      </c>
      <c r="AR32" s="28">
        <f ca="1"/>
        <v>-6.2172489379008766E-15</v>
      </c>
      <c r="AS32" s="28">
        <f ca="1"/>
        <v>3.1086244689504383E-15</v>
      </c>
      <c r="AT32" s="28">
        <f ca="1"/>
        <v>8.8817841970012523E-16</v>
      </c>
      <c r="AU32" s="28">
        <f ca="1"/>
        <v>-3.5527136788005009E-15</v>
      </c>
      <c r="AV32" s="28">
        <f ca="1"/>
        <v>3.4416913763379853E-15</v>
      </c>
      <c r="AW32" s="28">
        <f ca="1"/>
        <v>2.2204460492503131E-14</v>
      </c>
      <c r="AX32" s="28">
        <f ca="1"/>
        <v>-1.3322676295501878E-15</v>
      </c>
      <c r="AY32" s="28">
        <f ca="1"/>
        <v>-1.3322676295501878E-15</v>
      </c>
      <c r="AZ32" s="28">
        <f ca="1"/>
        <v>1.1990408665951691E-14</v>
      </c>
      <c r="BA32" s="28">
        <f ca="1"/>
        <v>5.6066262743570405E-15</v>
      </c>
      <c r="BB32" s="28">
        <f ca="1"/>
        <v>-3.1086244689504383E-15</v>
      </c>
      <c r="BC32" s="28">
        <f ca="1"/>
        <v>-5.3290705182007514E-15</v>
      </c>
      <c r="BD32" s="28">
        <f ca="1"/>
        <v>-1.021405182655144E-14</v>
      </c>
      <c r="BE32" s="28">
        <f ca="1"/>
        <v>-7.9936057773011271E-15</v>
      </c>
      <c r="BF32" s="28">
        <f ca="1"/>
        <v>-1.1546319456101628E-14</v>
      </c>
      <c r="BG32" s="28">
        <f ca="1"/>
        <v>1.7763568394002505E-15</v>
      </c>
      <c r="BH32" s="28">
        <f ca="1"/>
        <v>2.6645352591003757E-15</v>
      </c>
      <c r="BI32" s="28">
        <f ca="1"/>
        <v>6.8833827526759706E-15</v>
      </c>
      <c r="BJ32" s="28">
        <f ca="1"/>
        <v>6.2172489379008766E-15</v>
      </c>
      <c r="BK32" s="28">
        <f ca="1"/>
        <v>0.99999999999999201</v>
      </c>
      <c r="BL32" s="28">
        <f ca="1"/>
        <v>-1.5099033134902129E-14</v>
      </c>
      <c r="BM32" s="28">
        <f ca="1"/>
        <v>-7.1054273576010019E-15</v>
      </c>
    </row>
    <row r="33" spans="2:65">
      <c r="E33">
        <f ca="1"/>
        <v>0.86558551445276488</v>
      </c>
      <c r="F33">
        <f ca="1"/>
        <v>0.65114771258712223</v>
      </c>
      <c r="G33">
        <f ca="1"/>
        <v>0.6221489779264191</v>
      </c>
      <c r="H33">
        <f ca="1"/>
        <v>0.50593504211623286</v>
      </c>
      <c r="I33">
        <f ca="1"/>
        <v>0.26639258069108629</v>
      </c>
      <c r="J33">
        <f ca="1"/>
        <v>0.13612336738472031</v>
      </c>
      <c r="K33">
        <f ca="1"/>
        <v>0.315618599916894</v>
      </c>
      <c r="L33">
        <f ca="1"/>
        <v>0.88236070419873947</v>
      </c>
      <c r="M33">
        <f ca="1"/>
        <v>0.67230861610555914</v>
      </c>
      <c r="N33">
        <f ca="1"/>
        <v>0.87224294536182612</v>
      </c>
      <c r="O33">
        <f ca="1"/>
        <v>0.33277239234715328</v>
      </c>
      <c r="P33">
        <f ca="1"/>
        <v>0.38284707578180932</v>
      </c>
      <c r="Q33">
        <f ca="1"/>
        <v>0.99220149816977443</v>
      </c>
      <c r="R33">
        <f ca="1"/>
        <v>0.49397008646182627</v>
      </c>
      <c r="S33">
        <f ca="1"/>
        <v>0.84970656448735193</v>
      </c>
      <c r="T33">
        <f ca="1"/>
        <v>0.44959652972362174</v>
      </c>
      <c r="U33">
        <f ca="1"/>
        <v>0.47091115772459746</v>
      </c>
      <c r="V33">
        <f ca="1"/>
        <v>0.85678231890890177</v>
      </c>
      <c r="W33">
        <f ca="1"/>
        <v>0.25455104164863362</v>
      </c>
      <c r="X33">
        <f ca="1"/>
        <v>7.7763144161275277E-2</v>
      </c>
      <c r="Y33">
        <f ca="1"/>
        <v>0.94097106615301351</v>
      </c>
      <c r="Z33">
        <f ca="1"/>
        <v>0.12619944127835481</v>
      </c>
      <c r="AA33">
        <f ca="1"/>
        <v>0.16856451101908143</v>
      </c>
      <c r="AB33">
        <f ca="1"/>
        <v>0.78646967257546241</v>
      </c>
      <c r="AC33">
        <f ca="1"/>
        <v>0.26702346683646216</v>
      </c>
      <c r="AD33">
        <f ca="1"/>
        <v>0.57869909941113806</v>
      </c>
      <c r="AE33">
        <f ca="1"/>
        <v>0.45847983232087752</v>
      </c>
      <c r="AF33">
        <f ca="1"/>
        <v>0.98840405590498137</v>
      </c>
      <c r="AG33">
        <f ca="1"/>
        <v>0.4580457919575206</v>
      </c>
      <c r="AH33">
        <f ca="1"/>
        <v>0.76173876032585319</v>
      </c>
      <c r="AJ33" s="28">
        <f ca="1"/>
        <v>-8.8817841970012523E-15</v>
      </c>
      <c r="AK33" s="28">
        <f ca="1"/>
        <v>2.2204460492503131E-16</v>
      </c>
      <c r="AL33" s="28">
        <f ca="1"/>
        <v>2.6645352591003757E-15</v>
      </c>
      <c r="AM33" s="28">
        <f ca="1"/>
        <v>3.5527136788005009E-15</v>
      </c>
      <c r="AN33" s="28">
        <f ca="1"/>
        <v>4.4408920985006262E-15</v>
      </c>
      <c r="AO33" s="28">
        <f ca="1"/>
        <v>-1.4876988529977098E-14</v>
      </c>
      <c r="AP33" s="28">
        <f ca="1"/>
        <v>7.1054273576010019E-15</v>
      </c>
      <c r="AQ33" s="28">
        <f ca="1"/>
        <v>3.5527136788005009E-15</v>
      </c>
      <c r="AR33" s="28">
        <f ca="1"/>
        <v>-4.4408920985006262E-15</v>
      </c>
      <c r="AS33" s="28">
        <f ca="1"/>
        <v>8.8817841970012523E-16</v>
      </c>
      <c r="AT33" s="28">
        <f ca="1"/>
        <v>-1.7763568394002505E-15</v>
      </c>
      <c r="AU33" s="28">
        <f ca="1"/>
        <v>-8.8817841970012523E-16</v>
      </c>
      <c r="AV33" s="28">
        <f ca="1"/>
        <v>7.7715611723760958E-16</v>
      </c>
      <c r="AW33" s="28">
        <f ca="1"/>
        <v>3.0198066269804258E-14</v>
      </c>
      <c r="AX33" s="28">
        <f ca="1"/>
        <v>-1.7763568394002505E-15</v>
      </c>
      <c r="AY33" s="28">
        <f ca="1"/>
        <v>2.2204460492503131E-15</v>
      </c>
      <c r="AZ33" s="28">
        <f ca="1"/>
        <v>1.2878587085651816E-14</v>
      </c>
      <c r="BA33" s="28">
        <f ca="1"/>
        <v>2.9837243786801082E-15</v>
      </c>
      <c r="BB33" s="28">
        <f ca="1"/>
        <v>-2.2204460492503131E-15</v>
      </c>
      <c r="BC33" s="28">
        <f ca="1"/>
        <v>-3.5527136788005009E-15</v>
      </c>
      <c r="BD33" s="28">
        <f ca="1"/>
        <v>-4.6629367034256575E-15</v>
      </c>
      <c r="BE33" s="28">
        <f ca="1"/>
        <v>-1.1546319456101628E-14</v>
      </c>
      <c r="BF33" s="28">
        <f ca="1"/>
        <v>-1.4210854715202004E-14</v>
      </c>
      <c r="BG33" s="28">
        <f ca="1"/>
        <v>1.3322676295501878E-15</v>
      </c>
      <c r="BH33" s="28">
        <f ca="1"/>
        <v>4.8849813083506888E-15</v>
      </c>
      <c r="BI33" s="28">
        <f ca="1"/>
        <v>6.8833827526759706E-15</v>
      </c>
      <c r="BJ33" s="28">
        <f ca="1"/>
        <v>3.5527136788005009E-15</v>
      </c>
      <c r="BK33" s="28">
        <f ca="1"/>
        <v>-5.3290705182007514E-15</v>
      </c>
      <c r="BL33" s="28">
        <f ca="1"/>
        <v>0.99999999999999201</v>
      </c>
      <c r="BM33" s="28">
        <f ca="1"/>
        <v>-6.2172489379008766E-15</v>
      </c>
    </row>
    <row r="34" spans="2:65">
      <c r="E34">
        <f ca="1"/>
        <v>0.92508549618446689</v>
      </c>
      <c r="F34">
        <f ca="1"/>
        <v>0.36049618094592562</v>
      </c>
      <c r="G34">
        <f ca="1"/>
        <v>0.20126741490711431</v>
      </c>
      <c r="H34">
        <f ca="1"/>
        <v>0.5639324619142051</v>
      </c>
      <c r="I34">
        <f ca="1"/>
        <v>0.24470859341156692</v>
      </c>
      <c r="J34">
        <f ca="1"/>
        <v>0.91390024107745937</v>
      </c>
      <c r="K34">
        <f ca="1"/>
        <v>0.20502895944116206</v>
      </c>
      <c r="L34">
        <f ca="1"/>
        <v>0.44929149481978536</v>
      </c>
      <c r="M34">
        <f ca="1"/>
        <v>0.27664808557621723</v>
      </c>
      <c r="N34">
        <f ca="1"/>
        <v>0.72209887967653541</v>
      </c>
      <c r="O34">
        <f ca="1"/>
        <v>0.11201418944832486</v>
      </c>
      <c r="P34">
        <f ca="1"/>
        <v>0.35098579353889103</v>
      </c>
      <c r="Q34">
        <f ca="1"/>
        <v>0.40340956538482176</v>
      </c>
      <c r="R34">
        <f ca="1"/>
        <v>0.61547983567099629</v>
      </c>
      <c r="S34">
        <f ca="1"/>
        <v>0.58414135457690641</v>
      </c>
      <c r="T34">
        <f ca="1"/>
        <v>0.87351368320439904</v>
      </c>
      <c r="U34">
        <f ca="1"/>
        <v>0.40317679990776534</v>
      </c>
      <c r="V34">
        <f ca="1"/>
        <v>0.94318643379787492</v>
      </c>
      <c r="W34">
        <f ca="1"/>
        <v>0.71544074471556907</v>
      </c>
      <c r="X34">
        <f ca="1"/>
        <v>0.6506773122270566</v>
      </c>
      <c r="Y34">
        <f ca="1"/>
        <v>0.83753434977500663</v>
      </c>
      <c r="Z34">
        <f ca="1"/>
        <v>0.66190344062872097</v>
      </c>
      <c r="AA34">
        <f ca="1"/>
        <v>0.85480417286421095</v>
      </c>
      <c r="AB34">
        <f ca="1"/>
        <v>0.72796435668292037</v>
      </c>
      <c r="AC34">
        <f ca="1"/>
        <v>0.90322297248646954</v>
      </c>
      <c r="AD34">
        <f ca="1"/>
        <v>4.4715432542428379E-2</v>
      </c>
      <c r="AE34">
        <f ca="1"/>
        <v>0.78702674834511832</v>
      </c>
      <c r="AF34">
        <f ca="1"/>
        <v>0.98097443444821331</v>
      </c>
      <c r="AG34">
        <f ca="1"/>
        <v>0.47698362770314207</v>
      </c>
      <c r="AH34">
        <f ca="1"/>
        <v>0.27469193026732674</v>
      </c>
      <c r="AJ34" s="28">
        <f ca="1"/>
        <v>-8.8817841970012523E-15</v>
      </c>
      <c r="AK34" s="28">
        <f ca="1"/>
        <v>-8.8817841970012523E-16</v>
      </c>
      <c r="AL34" s="28">
        <f ca="1"/>
        <v>-1.1102230246251565E-15</v>
      </c>
      <c r="AM34" s="28">
        <f ca="1"/>
        <v>-4.4408920985006262E-16</v>
      </c>
      <c r="AN34" s="28">
        <f ca="1"/>
        <v>-2.6645352591003757E-15</v>
      </c>
      <c r="AO34" s="28">
        <f ca="1"/>
        <v>-1.5043521983670871E-14</v>
      </c>
      <c r="AP34" s="28">
        <f ca="1"/>
        <v>8.8817841970012523E-16</v>
      </c>
      <c r="AQ34" s="28">
        <f ca="1"/>
        <v>-6.6613381477509392E-16</v>
      </c>
      <c r="AR34" s="28">
        <f ca="1"/>
        <v>0</v>
      </c>
      <c r="AS34" s="28">
        <f ca="1"/>
        <v>-3.3306690738754696E-15</v>
      </c>
      <c r="AT34" s="28">
        <f ca="1"/>
        <v>2.886579864025407E-15</v>
      </c>
      <c r="AU34" s="28">
        <f ca="1"/>
        <v>-2.6645352591003757E-15</v>
      </c>
      <c r="AV34" s="28">
        <f ca="1"/>
        <v>7.7715611723760958E-16</v>
      </c>
      <c r="AW34" s="28">
        <f ca="1"/>
        <v>1.5987211554602254E-14</v>
      </c>
      <c r="AX34" s="28">
        <f ca="1"/>
        <v>-9.9920072216264089E-16</v>
      </c>
      <c r="AY34" s="28">
        <f ca="1"/>
        <v>4.2188474935755949E-15</v>
      </c>
      <c r="AZ34" s="28">
        <f ca="1"/>
        <v>8.1046280797636427E-15</v>
      </c>
      <c r="BA34" s="28">
        <f ca="1"/>
        <v>1.4779844015322396E-15</v>
      </c>
      <c r="BB34" s="28">
        <f ca="1"/>
        <v>2.886579864025407E-15</v>
      </c>
      <c r="BC34" s="28">
        <f ca="1"/>
        <v>0</v>
      </c>
      <c r="BD34" s="28">
        <f ca="1"/>
        <v>5.5511151231257827E-16</v>
      </c>
      <c r="BE34" s="28">
        <f ca="1"/>
        <v>1.3322676295501878E-15</v>
      </c>
      <c r="BF34" s="28">
        <f ca="1"/>
        <v>4.4408920985006262E-16</v>
      </c>
      <c r="BG34" s="28">
        <f ca="1"/>
        <v>0</v>
      </c>
      <c r="BH34" s="28">
        <f ca="1"/>
        <v>7.7715611723760958E-16</v>
      </c>
      <c r="BI34" s="28">
        <f ca="1"/>
        <v>6.1617377866696188E-15</v>
      </c>
      <c r="BJ34" s="28">
        <f ca="1"/>
        <v>3.5527136788005009E-15</v>
      </c>
      <c r="BK34" s="28">
        <f ca="1"/>
        <v>8.8817841970012523E-16</v>
      </c>
      <c r="BL34" s="28">
        <f ca="1"/>
        <v>-7.1054273576010019E-15</v>
      </c>
      <c r="BM34" s="28">
        <f ca="1"/>
        <v>0.99999999999999201</v>
      </c>
    </row>
    <row r="36" spans="2:65">
      <c r="B36" t="s">
        <v>0</v>
      </c>
    </row>
    <row r="38" spans="2:65">
      <c r="E38" cm="1">
        <f t="array" aca="1" ref="E38:AH67" ca="1">_xll.WDS.Test.Matrix.Inv(E5:AH34)</f>
        <v>1.9889326356682517</v>
      </c>
      <c r="F38">
        <f ca="1"/>
        <v>0.4696131487897488</v>
      </c>
      <c r="G38">
        <f ca="1"/>
        <v>1.7240110712410901</v>
      </c>
      <c r="H38">
        <f ca="1"/>
        <v>4.5951264441226414</v>
      </c>
      <c r="I38">
        <f ca="1"/>
        <v>4.2967661648961313</v>
      </c>
      <c r="J38">
        <f ca="1"/>
        <v>-1.4847597801853731</v>
      </c>
      <c r="K38">
        <f ca="1"/>
        <v>3.9126641303524914</v>
      </c>
      <c r="L38">
        <f ca="1"/>
        <v>3.6617220411086278</v>
      </c>
      <c r="M38">
        <f ca="1"/>
        <v>-2.8097795362986786</v>
      </c>
      <c r="N38">
        <f ca="1"/>
        <v>2.078984850378077</v>
      </c>
      <c r="O38">
        <f ca="1"/>
        <v>-2.1146176838580759</v>
      </c>
      <c r="P38">
        <f ca="1"/>
        <v>-3.4424627506652317</v>
      </c>
      <c r="Q38">
        <f ca="1"/>
        <v>-1.9098113564341468</v>
      </c>
      <c r="R38">
        <f ca="1"/>
        <v>4.1557346651879969</v>
      </c>
      <c r="S38">
        <f ca="1"/>
        <v>-0.64254412880413447</v>
      </c>
      <c r="T38">
        <f ca="1"/>
        <v>-0.969720103832861</v>
      </c>
      <c r="U38">
        <f ca="1"/>
        <v>-0.62848741707354405</v>
      </c>
      <c r="V38">
        <f ca="1"/>
        <v>-3.7244812895706497E-2</v>
      </c>
      <c r="W38">
        <f ca="1"/>
        <v>-1.3373049853766583</v>
      </c>
      <c r="X38">
        <f ca="1"/>
        <v>-4.727962911497543</v>
      </c>
      <c r="Y38">
        <f ca="1"/>
        <v>-1.1787111299810615</v>
      </c>
      <c r="Z38">
        <f ca="1"/>
        <v>-3.9134746757286303</v>
      </c>
      <c r="AA38">
        <f ca="1"/>
        <v>-3.951188617067797</v>
      </c>
      <c r="AB38">
        <f ca="1"/>
        <v>-0.54468753407267334</v>
      </c>
      <c r="AC38">
        <f ca="1"/>
        <v>1.3633654493294456</v>
      </c>
      <c r="AD38">
        <f ca="1"/>
        <v>0.58421167588213319</v>
      </c>
      <c r="AE38">
        <f ca="1"/>
        <v>1.3509579982209914</v>
      </c>
      <c r="AF38">
        <f ca="1"/>
        <v>-3.2360898715409778</v>
      </c>
      <c r="AG38">
        <f ca="1"/>
        <v>3.1590526471336826</v>
      </c>
      <c r="AH38">
        <f ca="1"/>
        <v>-1.8245846881748107</v>
      </c>
    </row>
    <row r="39" spans="2:65">
      <c r="E39">
        <f ca="1"/>
        <v>3.5472245532428013</v>
      </c>
      <c r="F39">
        <f ca="1"/>
        <v>0.82623683511128787</v>
      </c>
      <c r="G39">
        <f ca="1"/>
        <v>2.4119037671713723</v>
      </c>
      <c r="H39">
        <f ca="1"/>
        <v>5.6320262660362186</v>
      </c>
      <c r="I39">
        <f ca="1"/>
        <v>4.7235076640152407</v>
      </c>
      <c r="J39">
        <f ca="1"/>
        <v>-1.0949185823195202</v>
      </c>
      <c r="K39">
        <f ca="1"/>
        <v>5.1332689064938686</v>
      </c>
      <c r="L39">
        <f ca="1"/>
        <v>4.0632549899189847</v>
      </c>
      <c r="M39">
        <f ca="1"/>
        <v>-3.7075808130175072</v>
      </c>
      <c r="N39">
        <f ca="1"/>
        <v>2.4241748748859444</v>
      </c>
      <c r="O39">
        <f ca="1"/>
        <v>-3.3221390470085841</v>
      </c>
      <c r="P39">
        <f ca="1"/>
        <v>-4.7009484441735818</v>
      </c>
      <c r="Q39">
        <f ca="1"/>
        <v>-1.0480029458655813</v>
      </c>
      <c r="R39">
        <f ca="1"/>
        <v>5.9379151489910011</v>
      </c>
      <c r="S39">
        <f ca="1"/>
        <v>-0.96462859283932034</v>
      </c>
      <c r="T39">
        <f ca="1"/>
        <v>-2.2698239806841372</v>
      </c>
      <c r="U39">
        <f ca="1"/>
        <v>-0.46560785800098325</v>
      </c>
      <c r="V39">
        <f ca="1"/>
        <v>-6.9197088281332295E-2</v>
      </c>
      <c r="W39">
        <f ca="1"/>
        <v>-2.0553435123905701</v>
      </c>
      <c r="X39">
        <f ca="1"/>
        <v>-6.1315495394399893</v>
      </c>
      <c r="Y39">
        <f ca="1"/>
        <v>-1.3926343101353356</v>
      </c>
      <c r="Z39">
        <f ca="1"/>
        <v>-5.1835031113987933</v>
      </c>
      <c r="AA39">
        <f ca="1"/>
        <v>-5.0095484967168806</v>
      </c>
      <c r="AB39">
        <f ca="1"/>
        <v>0.26134928890915704</v>
      </c>
      <c r="AC39">
        <f ca="1"/>
        <v>2.0723071110152689</v>
      </c>
      <c r="AD39">
        <f ca="1"/>
        <v>0.68145954033221734</v>
      </c>
      <c r="AE39">
        <f ca="1"/>
        <v>2.9116175225702023</v>
      </c>
      <c r="AF39">
        <f ca="1"/>
        <v>-4.9359171091235119</v>
      </c>
      <c r="AG39">
        <f ca="1"/>
        <v>4.3494715031949491</v>
      </c>
      <c r="AH39">
        <f ca="1"/>
        <v>-3.9811814558284011</v>
      </c>
    </row>
    <row r="40" spans="2:65">
      <c r="E40">
        <f ca="1"/>
        <v>4.7359481057197899</v>
      </c>
      <c r="F40">
        <f ca="1"/>
        <v>1.3887160607414881</v>
      </c>
      <c r="G40">
        <f ca="1"/>
        <v>3.7913390947679888</v>
      </c>
      <c r="H40">
        <f ca="1"/>
        <v>9.1492890095758526</v>
      </c>
      <c r="I40">
        <f ca="1"/>
        <v>7.8712645562546264</v>
      </c>
      <c r="J40">
        <f ca="1"/>
        <v>-1.5229659169429468</v>
      </c>
      <c r="K40">
        <f ca="1"/>
        <v>6.9724321059446419</v>
      </c>
      <c r="L40">
        <f ca="1"/>
        <v>6.1124671001387929</v>
      </c>
      <c r="M40">
        <f ca="1"/>
        <v>-5.8140218745317567</v>
      </c>
      <c r="N40">
        <f ca="1"/>
        <v>4.1840851675196076</v>
      </c>
      <c r="O40">
        <f ca="1"/>
        <v>-5.0086497237080225</v>
      </c>
      <c r="P40">
        <f ca="1"/>
        <v>-7.2997443105023647</v>
      </c>
      <c r="Q40">
        <f ca="1"/>
        <v>-1.8435605981728935</v>
      </c>
      <c r="R40">
        <f ca="1"/>
        <v>8.9838603526416883</v>
      </c>
      <c r="S40">
        <f ca="1"/>
        <v>-1.8822630714394379</v>
      </c>
      <c r="T40">
        <f ca="1"/>
        <v>-2.9990288091049915</v>
      </c>
      <c r="U40">
        <f ca="1"/>
        <v>-1.1868762472493826</v>
      </c>
      <c r="V40">
        <f ca="1"/>
        <v>-6.8688170663272858E-3</v>
      </c>
      <c r="W40">
        <f ca="1"/>
        <v>-2.6744914328038014</v>
      </c>
      <c r="X40">
        <f ca="1"/>
        <v>-10.415479609122466</v>
      </c>
      <c r="Y40">
        <f ca="1"/>
        <v>-2.0556067862541161</v>
      </c>
      <c r="Z40">
        <f ca="1"/>
        <v>-8.2198416660519396</v>
      </c>
      <c r="AA40">
        <f ca="1"/>
        <v>-7.9766933729648368</v>
      </c>
      <c r="AB40">
        <f ca="1"/>
        <v>1.2152903897826912</v>
      </c>
      <c r="AC40">
        <f ca="1"/>
        <v>3.6650787043561834</v>
      </c>
      <c r="AD40">
        <f ca="1"/>
        <v>1.1024461268083074</v>
      </c>
      <c r="AE40">
        <f ca="1"/>
        <v>5.1361242943584475</v>
      </c>
      <c r="AF40">
        <f ca="1"/>
        <v>-7.5340808654334026</v>
      </c>
      <c r="AG40">
        <f ca="1"/>
        <v>6.4757807771467482</v>
      </c>
      <c r="AH40">
        <f ca="1"/>
        <v>-6.3922909298239778</v>
      </c>
    </row>
    <row r="41" spans="2:65">
      <c r="E41">
        <f ca="1"/>
        <v>-6.38836194277369</v>
      </c>
      <c r="F41">
        <f ca="1"/>
        <v>-1.220748120570798</v>
      </c>
      <c r="G41">
        <f ca="1"/>
        <v>-4.3463281274925007</v>
      </c>
      <c r="H41">
        <f ca="1"/>
        <v>-11.298359837768484</v>
      </c>
      <c r="I41">
        <f ca="1"/>
        <v>-10.031489447099014</v>
      </c>
      <c r="J41">
        <f ca="1"/>
        <v>2.3707593588405622</v>
      </c>
      <c r="K41">
        <f ca="1"/>
        <v>-9.2870278922668952</v>
      </c>
      <c r="L41">
        <f ca="1"/>
        <v>-8.3528195665353895</v>
      </c>
      <c r="M41">
        <f ca="1"/>
        <v>7.1955750688566553</v>
      </c>
      <c r="N41">
        <f ca="1"/>
        <v>-4.9869147323206651</v>
      </c>
      <c r="O41">
        <f ca="1"/>
        <v>5.8841056452933636</v>
      </c>
      <c r="P41">
        <f ca="1"/>
        <v>8.6477286494318051</v>
      </c>
      <c r="Q41">
        <f ca="1"/>
        <v>3.0959256981288563</v>
      </c>
      <c r="R41">
        <f ca="1"/>
        <v>-9.9556714992348603</v>
      </c>
      <c r="S41">
        <f ca="1"/>
        <v>1.3199614517981038</v>
      </c>
      <c r="T41">
        <f ca="1"/>
        <v>3.2671673579754854</v>
      </c>
      <c r="U41">
        <f ca="1"/>
        <v>1.9860210448986146</v>
      </c>
      <c r="V41">
        <f ca="1"/>
        <v>-5.9270053718538364E-2</v>
      </c>
      <c r="W41">
        <f ca="1"/>
        <v>4.3874840588697497</v>
      </c>
      <c r="X41">
        <f ca="1"/>
        <v>11.892475432909967</v>
      </c>
      <c r="Y41">
        <f ca="1"/>
        <v>2.3376667167158773</v>
      </c>
      <c r="Z41">
        <f ca="1"/>
        <v>9.928058049843818</v>
      </c>
      <c r="AA41">
        <f ca="1"/>
        <v>9.1265921295821002</v>
      </c>
      <c r="AB41">
        <f ca="1"/>
        <v>-0.25977268960303473</v>
      </c>
      <c r="AC41">
        <f ca="1"/>
        <v>-4.1597021725990109</v>
      </c>
      <c r="AD41">
        <f ca="1"/>
        <v>-1.1912864238476348</v>
      </c>
      <c r="AE41">
        <f ca="1"/>
        <v>-4.8808344420816008</v>
      </c>
      <c r="AF41">
        <f ca="1"/>
        <v>9.0598822423458678</v>
      </c>
      <c r="AG41">
        <f ca="1"/>
        <v>-8.5176090036193663</v>
      </c>
      <c r="AH41">
        <f ca="1"/>
        <v>7.2705306614772987</v>
      </c>
    </row>
    <row r="42" spans="2:65">
      <c r="E42">
        <f ca="1"/>
        <v>1.8011641247616055</v>
      </c>
      <c r="F42">
        <f ca="1"/>
        <v>9.9158356971606715E-2</v>
      </c>
      <c r="G42">
        <f ca="1"/>
        <v>0.96840958433405566</v>
      </c>
      <c r="H42">
        <f ca="1"/>
        <v>3.1765882257715838</v>
      </c>
      <c r="I42">
        <f ca="1"/>
        <v>2.4207285869285258</v>
      </c>
      <c r="J42">
        <f ca="1"/>
        <v>-0.35672117063905956</v>
      </c>
      <c r="K42">
        <f ca="1"/>
        <v>2.1863438494448912</v>
      </c>
      <c r="L42">
        <f ca="1"/>
        <v>1.6705955174484945</v>
      </c>
      <c r="M42">
        <f ca="1"/>
        <v>-1.7917371861456355</v>
      </c>
      <c r="N42">
        <f ca="1"/>
        <v>1.2489826161531867</v>
      </c>
      <c r="O42">
        <f ca="1"/>
        <v>-1.9093452010546297</v>
      </c>
      <c r="P42">
        <f ca="1"/>
        <v>-2.1843286006013001</v>
      </c>
      <c r="Q42">
        <f ca="1"/>
        <v>-0.19476614000140116</v>
      </c>
      <c r="R42">
        <f ca="1"/>
        <v>3.1142427131342938</v>
      </c>
      <c r="S42">
        <f ca="1"/>
        <v>-0.59331858913872138</v>
      </c>
      <c r="T42">
        <f ca="1"/>
        <v>-1.0871483790001679</v>
      </c>
      <c r="U42">
        <f ca="1"/>
        <v>-0.33979302423334917</v>
      </c>
      <c r="V42">
        <f ca="1"/>
        <v>-1.3673060307695967E-2</v>
      </c>
      <c r="W42">
        <f ca="1"/>
        <v>-0.75606498379291132</v>
      </c>
      <c r="X42">
        <f ca="1"/>
        <v>-3.6703686608050812</v>
      </c>
      <c r="Y42">
        <f ca="1"/>
        <v>-0.71283781414235281</v>
      </c>
      <c r="Z42">
        <f ca="1"/>
        <v>-2.3894028978638415</v>
      </c>
      <c r="AA42">
        <f ca="1"/>
        <v>-2.3402204817646273</v>
      </c>
      <c r="AB42">
        <f ca="1"/>
        <v>1.1486440486041931</v>
      </c>
      <c r="AC42">
        <f ca="1"/>
        <v>1.5578367712551355</v>
      </c>
      <c r="AD42">
        <f ca="1"/>
        <v>0.43871215446953732</v>
      </c>
      <c r="AE42">
        <f ca="1"/>
        <v>1.4195517508438844</v>
      </c>
      <c r="AF42">
        <f ca="1"/>
        <v>-2.7485250762960574</v>
      </c>
      <c r="AG42">
        <f ca="1"/>
        <v>1.9993065381815029</v>
      </c>
      <c r="AH42">
        <f ca="1"/>
        <v>-2.765166286373681</v>
      </c>
    </row>
    <row r="43" spans="2:65">
      <c r="E43">
        <f ca="1"/>
        <v>0.95838704591188462</v>
      </c>
      <c r="F43">
        <f ca="1"/>
        <v>0.43566534231570536</v>
      </c>
      <c r="G43">
        <f ca="1"/>
        <v>0.64789113787911279</v>
      </c>
      <c r="H43">
        <f ca="1"/>
        <v>1.5419947412232553</v>
      </c>
      <c r="I43">
        <f ca="1"/>
        <v>1.3836288507219627</v>
      </c>
      <c r="J43">
        <f ca="1"/>
        <v>-0.43044339601211157</v>
      </c>
      <c r="K43">
        <f ca="1"/>
        <v>0.83365589757595471</v>
      </c>
      <c r="L43">
        <f ca="1"/>
        <v>0.71806675630805372</v>
      </c>
      <c r="M43">
        <f ca="1"/>
        <v>-0.65191718344090843</v>
      </c>
      <c r="N43">
        <f ca="1"/>
        <v>0.43285981126953249</v>
      </c>
      <c r="O43">
        <f ca="1"/>
        <v>-0.56966691708998884</v>
      </c>
      <c r="P43">
        <f ca="1"/>
        <v>-0.84419928437413871</v>
      </c>
      <c r="Q43">
        <f ca="1"/>
        <v>-0.25570601986094527</v>
      </c>
      <c r="R43">
        <f ca="1"/>
        <v>1.4254928020996447</v>
      </c>
      <c r="S43">
        <f ca="1"/>
        <v>-1.0828003794387038</v>
      </c>
      <c r="T43">
        <f ca="1"/>
        <v>-0.41676957238534806</v>
      </c>
      <c r="U43">
        <f ca="1"/>
        <v>-0.12765370587521496</v>
      </c>
      <c r="V43">
        <f ca="1"/>
        <v>0.3698633138084898</v>
      </c>
      <c r="W43">
        <f ca="1"/>
        <v>-0.6128683747388789</v>
      </c>
      <c r="X43">
        <f ca="1"/>
        <v>-1.5570094745176581</v>
      </c>
      <c r="Y43">
        <f ca="1"/>
        <v>-0.18953759716768931</v>
      </c>
      <c r="Z43">
        <f ca="1"/>
        <v>-1.3172168355029814</v>
      </c>
      <c r="AA43">
        <f ca="1"/>
        <v>-1.0210082794889945</v>
      </c>
      <c r="AB43">
        <f ca="1"/>
        <v>-0.18930162787460322</v>
      </c>
      <c r="AC43">
        <f ca="1"/>
        <v>-2.6892633423605248E-3</v>
      </c>
      <c r="AD43">
        <f ca="1"/>
        <v>0.27163314708117958</v>
      </c>
      <c r="AE43">
        <f ca="1"/>
        <v>1.1074922000919789</v>
      </c>
      <c r="AF43">
        <f ca="1"/>
        <v>-0.84501615438217592</v>
      </c>
      <c r="AG43">
        <f ca="1"/>
        <v>0.2860385949211145</v>
      </c>
      <c r="AH43">
        <f ca="1"/>
        <v>-0.41048890712028752</v>
      </c>
    </row>
    <row r="44" spans="2:65">
      <c r="E44">
        <f ca="1"/>
        <v>-2.2066000866419073</v>
      </c>
      <c r="F44">
        <f ca="1"/>
        <v>-0.40008175491829256</v>
      </c>
      <c r="G44">
        <f ca="1"/>
        <v>-0.9439073127474702</v>
      </c>
      <c r="H44">
        <f ca="1"/>
        <v>-2.8196699135973207</v>
      </c>
      <c r="I44">
        <f ca="1"/>
        <v>-2.2650649433194006</v>
      </c>
      <c r="J44">
        <f ca="1"/>
        <v>0.41510471968191032</v>
      </c>
      <c r="K44">
        <f ca="1"/>
        <v>-2.6036357364827816</v>
      </c>
      <c r="L44">
        <f ca="1"/>
        <v>-1.9824908230597007</v>
      </c>
      <c r="M44">
        <f ca="1"/>
        <v>1.6109869026111883</v>
      </c>
      <c r="N44">
        <f ca="1"/>
        <v>-0.60031888624067198</v>
      </c>
      <c r="O44">
        <f ca="1"/>
        <v>1.1492900343456667</v>
      </c>
      <c r="P44">
        <f ca="1"/>
        <v>1.8805153236413585</v>
      </c>
      <c r="Q44">
        <f ca="1"/>
        <v>0.8915086252266029</v>
      </c>
      <c r="R44">
        <f ca="1"/>
        <v>-1.9098289351624536</v>
      </c>
      <c r="S44">
        <f ca="1"/>
        <v>0.2676072636634983</v>
      </c>
      <c r="T44">
        <f ca="1"/>
        <v>0.37309987222094831</v>
      </c>
      <c r="U44">
        <f ca="1"/>
        <v>0.6900841784010453</v>
      </c>
      <c r="V44">
        <f ca="1"/>
        <v>0.47265498110136667</v>
      </c>
      <c r="W44">
        <f ca="1"/>
        <v>1.8292222848985982</v>
      </c>
      <c r="X44">
        <f ca="1"/>
        <v>2.5092027123056653</v>
      </c>
      <c r="Y44">
        <f ca="1"/>
        <v>0.79821620008353866</v>
      </c>
      <c r="Z44">
        <f ca="1"/>
        <v>2.3244051025885764</v>
      </c>
      <c r="AA44">
        <f ca="1"/>
        <v>2.1208982975400708</v>
      </c>
      <c r="AB44">
        <f ca="1"/>
        <v>0.20011045914717618</v>
      </c>
      <c r="AC44">
        <f ca="1"/>
        <v>-0.98135371261995119</v>
      </c>
      <c r="AD44">
        <f ca="1"/>
        <v>-0.29094927494973144</v>
      </c>
      <c r="AE44">
        <f ca="1"/>
        <v>-0.93255166951214341</v>
      </c>
      <c r="AF44">
        <f ca="1"/>
        <v>1.6441602618280715</v>
      </c>
      <c r="AG44">
        <f ca="1"/>
        <v>-1.7189485529309989</v>
      </c>
      <c r="AH44">
        <f ca="1"/>
        <v>1.295557443619175</v>
      </c>
    </row>
    <row r="45" spans="2:65">
      <c r="E45">
        <f ca="1"/>
        <v>-2.2207930358967989</v>
      </c>
      <c r="F45">
        <f ca="1"/>
        <v>-4.6805393676663018E-2</v>
      </c>
      <c r="G45">
        <f ca="1"/>
        <v>-1.2349938979560844</v>
      </c>
      <c r="H45">
        <f ca="1"/>
        <v>-3.9090256734884035</v>
      </c>
      <c r="I45">
        <f ca="1"/>
        <v>-3.7097754004427084</v>
      </c>
      <c r="J45">
        <f ca="1"/>
        <v>1.0904737469527483</v>
      </c>
      <c r="K45">
        <f ca="1"/>
        <v>-3.4792764581990707</v>
      </c>
      <c r="L45">
        <f ca="1"/>
        <v>-3.0200502552665172</v>
      </c>
      <c r="M45">
        <f ca="1"/>
        <v>2.4157313938304288</v>
      </c>
      <c r="N45">
        <f ca="1"/>
        <v>-1.5900012328845234</v>
      </c>
      <c r="O45">
        <f ca="1"/>
        <v>1.7767931072367631</v>
      </c>
      <c r="P45">
        <f ca="1"/>
        <v>3.2750522534014177</v>
      </c>
      <c r="Q45">
        <f ca="1"/>
        <v>1.6318165737730181</v>
      </c>
      <c r="R45">
        <f ca="1"/>
        <v>-2.9762103534928013</v>
      </c>
      <c r="S45">
        <f ca="1"/>
        <v>-3.2427555258293703E-2</v>
      </c>
      <c r="T45">
        <f ca="1"/>
        <v>0.64133155980824108</v>
      </c>
      <c r="U45">
        <f ca="1"/>
        <v>0.8017390064927612</v>
      </c>
      <c r="V45">
        <f ca="1"/>
        <v>-0.12017327118183474</v>
      </c>
      <c r="W45">
        <f ca="1"/>
        <v>1.5249561818904456</v>
      </c>
      <c r="X45">
        <f ca="1"/>
        <v>3.7264035146822412</v>
      </c>
      <c r="Y45">
        <f ca="1"/>
        <v>1.1087005646411143</v>
      </c>
      <c r="Z45">
        <f ca="1"/>
        <v>2.7079885091319076</v>
      </c>
      <c r="AA45">
        <f ca="1"/>
        <v>2.8454308283824066</v>
      </c>
      <c r="AB45">
        <f ca="1"/>
        <v>1.0526587601609141</v>
      </c>
      <c r="AC45">
        <f ca="1"/>
        <v>-1.4703492726460556</v>
      </c>
      <c r="AD45">
        <f ca="1"/>
        <v>-0.47584130554575799</v>
      </c>
      <c r="AE45">
        <f ca="1"/>
        <v>-1.2481943980262304</v>
      </c>
      <c r="AF45">
        <f ca="1"/>
        <v>2.9181369255922776</v>
      </c>
      <c r="AG45">
        <f ca="1"/>
        <v>-2.6107546771269354</v>
      </c>
      <c r="AH45">
        <f ca="1"/>
        <v>1.747899179944437</v>
      </c>
    </row>
    <row r="46" spans="2:65">
      <c r="E46">
        <f ca="1"/>
        <v>-7.5434517665316703</v>
      </c>
      <c r="F46">
        <f ca="1"/>
        <v>-1.9251188020238352</v>
      </c>
      <c r="G46">
        <f ca="1"/>
        <v>-5.1274473904321809</v>
      </c>
      <c r="H46">
        <f ca="1"/>
        <v>-13.728608743013217</v>
      </c>
      <c r="I46">
        <f ca="1"/>
        <v>-11.740962719864619</v>
      </c>
      <c r="J46">
        <f ca="1"/>
        <v>3.1918713094277047</v>
      </c>
      <c r="K46">
        <f ca="1"/>
        <v>-11.380904558650423</v>
      </c>
      <c r="L46">
        <f ca="1"/>
        <v>-9.6249003650675995</v>
      </c>
      <c r="M46">
        <f ca="1"/>
        <v>8.2673033167957097</v>
      </c>
      <c r="N46">
        <f ca="1"/>
        <v>-5.2129820689665065</v>
      </c>
      <c r="O46">
        <f ca="1"/>
        <v>6.8096910617697439</v>
      </c>
      <c r="P46">
        <f ca="1"/>
        <v>10.30861615312776</v>
      </c>
      <c r="Q46">
        <f ca="1"/>
        <v>3.3498015449280745</v>
      </c>
      <c r="R46">
        <f ca="1"/>
        <v>-12.018644453410545</v>
      </c>
      <c r="S46">
        <f ca="1"/>
        <v>1.8359617164364868</v>
      </c>
      <c r="T46">
        <f ca="1"/>
        <v>4.1337621194793837</v>
      </c>
      <c r="U46">
        <f ca="1"/>
        <v>1.8638795382393341</v>
      </c>
      <c r="V46">
        <f ca="1"/>
        <v>-0.243657399741317</v>
      </c>
      <c r="W46">
        <f ca="1"/>
        <v>5.3352611819397477</v>
      </c>
      <c r="X46">
        <f ca="1"/>
        <v>14.520052749014813</v>
      </c>
      <c r="Y46">
        <f ca="1"/>
        <v>3.1926097717052753</v>
      </c>
      <c r="Z46">
        <f ca="1"/>
        <v>11.59619152434802</v>
      </c>
      <c r="AA46">
        <f ca="1"/>
        <v>10.729153348354329</v>
      </c>
      <c r="AB46">
        <f ca="1"/>
        <v>-0.45606714451946923</v>
      </c>
      <c r="AC46">
        <f ca="1"/>
        <v>-4.5826816258234482</v>
      </c>
      <c r="AD46">
        <f ca="1"/>
        <v>-1.2823764659947245</v>
      </c>
      <c r="AE46">
        <f ca="1"/>
        <v>-5.8440505360068666</v>
      </c>
      <c r="AF46">
        <f ca="1"/>
        <v>10.023870801129537</v>
      </c>
      <c r="AG46">
        <f ca="1"/>
        <v>-9.1032826364383954</v>
      </c>
      <c r="AH46">
        <f ca="1"/>
        <v>7.9402828382812096</v>
      </c>
    </row>
    <row r="47" spans="2:65">
      <c r="E47">
        <f ca="1"/>
        <v>7.5682360580764358</v>
      </c>
      <c r="F47">
        <f ca="1"/>
        <v>1.5812315590881729</v>
      </c>
      <c r="G47">
        <f ca="1"/>
        <v>5.8982670492224214</v>
      </c>
      <c r="H47">
        <f ca="1"/>
        <v>14.372801983529973</v>
      </c>
      <c r="I47">
        <f ca="1"/>
        <v>12.864117669247943</v>
      </c>
      <c r="J47">
        <f ca="1"/>
        <v>-2.3333228368378154</v>
      </c>
      <c r="K47">
        <f ca="1"/>
        <v>11.515736275477417</v>
      </c>
      <c r="L47">
        <f ca="1"/>
        <v>9.9926519487822478</v>
      </c>
      <c r="M47">
        <f ca="1"/>
        <v>-9.0532173110092113</v>
      </c>
      <c r="N47">
        <f ca="1"/>
        <v>6.5682874458498848</v>
      </c>
      <c r="O47">
        <f ca="1"/>
        <v>-7.7555031815176738</v>
      </c>
      <c r="P47">
        <f ca="1"/>
        <v>-11.467129383819582</v>
      </c>
      <c r="Q47">
        <f ca="1"/>
        <v>-2.7876717671015734</v>
      </c>
      <c r="R47">
        <f ca="1"/>
        <v>14.680491068122265</v>
      </c>
      <c r="S47">
        <f ca="1"/>
        <v>-3.1406098925791865</v>
      </c>
      <c r="T47">
        <f ca="1"/>
        <v>-5.3027723442353976</v>
      </c>
      <c r="U47">
        <f ca="1"/>
        <v>-2.0656289394155274</v>
      </c>
      <c r="V47">
        <f ca="1"/>
        <v>0.44371469551895448</v>
      </c>
      <c r="W47">
        <f ca="1"/>
        <v>-4.3204133888287899</v>
      </c>
      <c r="X47">
        <f ca="1"/>
        <v>-16.535817112638021</v>
      </c>
      <c r="Y47">
        <f ca="1"/>
        <v>-3.164591732861139</v>
      </c>
      <c r="Z47">
        <f ca="1"/>
        <v>-13.315743975611712</v>
      </c>
      <c r="AA47">
        <f ca="1"/>
        <v>-12.425468805882629</v>
      </c>
      <c r="AB47">
        <f ca="1"/>
        <v>1.6640308836999445</v>
      </c>
      <c r="AC47">
        <f ca="1"/>
        <v>5.2727337433851966</v>
      </c>
      <c r="AD47">
        <f ca="1"/>
        <v>2.2768235203184943</v>
      </c>
      <c r="AE47">
        <f ca="1"/>
        <v>7.4175406009958378</v>
      </c>
      <c r="AF47">
        <f ca="1"/>
        <v>-12.575662465244131</v>
      </c>
      <c r="AG47">
        <f ca="1"/>
        <v>10.836422296222329</v>
      </c>
      <c r="AH47">
        <f ca="1"/>
        <v>-10.235131262740682</v>
      </c>
    </row>
    <row r="48" spans="2:65">
      <c r="E48">
        <f ca="1"/>
        <v>-3.3864537272187101</v>
      </c>
      <c r="F48">
        <f ca="1"/>
        <v>-1.2182982957453821</v>
      </c>
      <c r="G48">
        <f ca="1"/>
        <v>-2.8081942112124794</v>
      </c>
      <c r="H48">
        <f ca="1"/>
        <v>-7.4671244266929859</v>
      </c>
      <c r="I48">
        <f ca="1"/>
        <v>-6.6841613497240653</v>
      </c>
      <c r="J48">
        <f ca="1"/>
        <v>1.74131554755471</v>
      </c>
      <c r="K48">
        <f ca="1"/>
        <v>-5.6483082483322127</v>
      </c>
      <c r="L48">
        <f ca="1"/>
        <v>-5.0157147845774377</v>
      </c>
      <c r="M48">
        <f ca="1"/>
        <v>4.5621404213720389</v>
      </c>
      <c r="N48">
        <f ca="1"/>
        <v>-3.6017596692619223</v>
      </c>
      <c r="O48">
        <f ca="1"/>
        <v>4.0974849039315755</v>
      </c>
      <c r="P48">
        <f ca="1"/>
        <v>6.1671556467982152</v>
      </c>
      <c r="Q48">
        <f ca="1"/>
        <v>1.7596586575188213</v>
      </c>
      <c r="R48">
        <f ca="1"/>
        <v>-7.6252051521983679</v>
      </c>
      <c r="S48">
        <f ca="1"/>
        <v>1.4813913907588661</v>
      </c>
      <c r="T48">
        <f ca="1"/>
        <v>2.8094635887242778</v>
      </c>
      <c r="U48">
        <f ca="1"/>
        <v>0.53495112035711623</v>
      </c>
      <c r="V48">
        <f ca="1"/>
        <v>-3.3641784913210654E-2</v>
      </c>
      <c r="W48">
        <f ca="1"/>
        <v>2.2952397487016718</v>
      </c>
      <c r="X48">
        <f ca="1"/>
        <v>8.9251059770054706</v>
      </c>
      <c r="Y48">
        <f ca="1"/>
        <v>1.6023841547317759</v>
      </c>
      <c r="Z48">
        <f ca="1"/>
        <v>6.6768434586199188</v>
      </c>
      <c r="AA48">
        <f ca="1"/>
        <v>6.0868365778888798</v>
      </c>
      <c r="AB48">
        <f ca="1"/>
        <v>-0.94013105741621628</v>
      </c>
      <c r="AC48">
        <f ca="1"/>
        <v>-2.9382295824769611</v>
      </c>
      <c r="AD48">
        <f ca="1"/>
        <v>-0.59767424659449364</v>
      </c>
      <c r="AE48">
        <f ca="1"/>
        <v>-4.043398991524203</v>
      </c>
      <c r="AF48">
        <f ca="1"/>
        <v>6.045711130169261</v>
      </c>
      <c r="AG48">
        <f ca="1"/>
        <v>-5.4239814773391153</v>
      </c>
      <c r="AH48">
        <f ca="1"/>
        <v>4.4802957675960204</v>
      </c>
    </row>
    <row r="49" spans="5:34">
      <c r="E49">
        <f ca="1"/>
        <v>0.84907917196589699</v>
      </c>
      <c r="F49">
        <f ca="1"/>
        <v>0.69780667450286604</v>
      </c>
      <c r="G49">
        <f ca="1"/>
        <v>1.1057529702414142</v>
      </c>
      <c r="H49">
        <f ca="1"/>
        <v>2.1778538514226171</v>
      </c>
      <c r="I49">
        <f ca="1"/>
        <v>2.7088677878281078</v>
      </c>
      <c r="J49">
        <f ca="1"/>
        <v>-0.58355472314257439</v>
      </c>
      <c r="K49">
        <f ca="1"/>
        <v>2.0540999594254821</v>
      </c>
      <c r="L49">
        <f ca="1"/>
        <v>1.7476640807713122</v>
      </c>
      <c r="M49">
        <f ca="1"/>
        <v>-1.5479018234742781</v>
      </c>
      <c r="N49">
        <f ca="1"/>
        <v>1.1859569156871934</v>
      </c>
      <c r="O49">
        <f ca="1"/>
        <v>-1.0687608379792586</v>
      </c>
      <c r="P49">
        <f ca="1"/>
        <v>-1.8030458297368375</v>
      </c>
      <c r="Q49">
        <f ca="1"/>
        <v>-1.248967386425494</v>
      </c>
      <c r="R49">
        <f ca="1"/>
        <v>1.3302064551769537</v>
      </c>
      <c r="S49">
        <f ca="1"/>
        <v>-0.6563049460155107</v>
      </c>
      <c r="T49">
        <f ca="1"/>
        <v>-0.46186355432585879</v>
      </c>
      <c r="U49">
        <f ca="1"/>
        <v>-0.29363848660136432</v>
      </c>
      <c r="V49">
        <f ca="1"/>
        <v>-0.30574398258716623</v>
      </c>
      <c r="W49">
        <f ca="1"/>
        <v>-1.2238031161347451</v>
      </c>
      <c r="X49">
        <f ca="1"/>
        <v>-1.9380243834145741</v>
      </c>
      <c r="Y49">
        <f ca="1"/>
        <v>-0.33531358300232478</v>
      </c>
      <c r="Z49">
        <f ca="1"/>
        <v>-1.7964334439455516</v>
      </c>
      <c r="AA49">
        <f ca="1"/>
        <v>-1.6514314299974622</v>
      </c>
      <c r="AB49">
        <f ca="1"/>
        <v>-1.0722193755278382</v>
      </c>
      <c r="AC49">
        <f ca="1"/>
        <v>0.10983204541757509</v>
      </c>
      <c r="AD49">
        <f ca="1"/>
        <v>0.30775376027041856</v>
      </c>
      <c r="AE49">
        <f ca="1"/>
        <v>1.117444974932299</v>
      </c>
      <c r="AF49">
        <f ca="1"/>
        <v>-0.89300893042624196</v>
      </c>
      <c r="AG49">
        <f ca="1"/>
        <v>1.1719356713397391</v>
      </c>
      <c r="AH49">
        <f ca="1"/>
        <v>-0.18877306324497944</v>
      </c>
    </row>
    <row r="50" spans="5:34">
      <c r="E50">
        <f ca="1"/>
        <v>1.5148927811563708</v>
      </c>
      <c r="F50">
        <f ca="1"/>
        <v>0.37067420477048552</v>
      </c>
      <c r="G50">
        <f ca="1"/>
        <v>0.99015787901945707</v>
      </c>
      <c r="H50">
        <f ca="1"/>
        <v>3.1959129117197329</v>
      </c>
      <c r="I50">
        <f ca="1"/>
        <v>2.9619571082133964</v>
      </c>
      <c r="J50">
        <f ca="1"/>
        <v>-0.99665395657858313</v>
      </c>
      <c r="K50">
        <f ca="1"/>
        <v>2.4027443418416294</v>
      </c>
      <c r="L50">
        <f ca="1"/>
        <v>2.0105723108450504</v>
      </c>
      <c r="M50">
        <f ca="1"/>
        <v>-1.6142118978634845</v>
      </c>
      <c r="N50">
        <f ca="1"/>
        <v>1.1284870865509213</v>
      </c>
      <c r="O50">
        <f ca="1"/>
        <v>-1.5845454272197224</v>
      </c>
      <c r="P50">
        <f ca="1"/>
        <v>-2.4264843571118657</v>
      </c>
      <c r="Q50">
        <f ca="1"/>
        <v>-0.89154646702424256</v>
      </c>
      <c r="R50">
        <f ca="1"/>
        <v>2.4436393916533383</v>
      </c>
      <c r="S50">
        <f ca="1"/>
        <v>-0.21236071633299039</v>
      </c>
      <c r="T50">
        <f ca="1"/>
        <v>-0.4661671478978815</v>
      </c>
      <c r="U50">
        <f ca="1"/>
        <v>-0.17803841790856545</v>
      </c>
      <c r="V50">
        <f ca="1"/>
        <v>0.33064472242342352</v>
      </c>
      <c r="W50">
        <f ca="1"/>
        <v>-1.6699742451888619</v>
      </c>
      <c r="X50">
        <f ca="1"/>
        <v>-3.1319668503770761</v>
      </c>
      <c r="Y50">
        <f ca="1"/>
        <v>-0.89621249060865127</v>
      </c>
      <c r="Z50">
        <f ca="1"/>
        <v>-2.227531080196969</v>
      </c>
      <c r="AA50">
        <f ca="1"/>
        <v>-1.9708649854625757</v>
      </c>
      <c r="AB50">
        <f ca="1"/>
        <v>-0.22221109908915096</v>
      </c>
      <c r="AC50">
        <f ca="1"/>
        <v>0.94764439888806362</v>
      </c>
      <c r="AD50">
        <f ca="1"/>
        <v>3.7846552196222662E-2</v>
      </c>
      <c r="AE50">
        <f ca="1"/>
        <v>1.144885647124916</v>
      </c>
      <c r="AF50">
        <f ca="1"/>
        <v>-1.9985968103596541</v>
      </c>
      <c r="AG50">
        <f ca="1"/>
        <v>2.1607725341424335</v>
      </c>
      <c r="AH50">
        <f ca="1"/>
        <v>-1.6962567144522569</v>
      </c>
    </row>
    <row r="51" spans="5:34">
      <c r="E51">
        <f ca="1"/>
        <v>9.1432076577616765</v>
      </c>
      <c r="F51">
        <f ca="1"/>
        <v>1.6173150426393992</v>
      </c>
      <c r="G51">
        <f ca="1"/>
        <v>5.9369517377112242</v>
      </c>
      <c r="H51">
        <f ca="1"/>
        <v>15.979858982284727</v>
      </c>
      <c r="I51">
        <f ca="1"/>
        <v>13.358004119366363</v>
      </c>
      <c r="J51">
        <f ca="1"/>
        <v>-3.5336619306487074</v>
      </c>
      <c r="K51">
        <f ca="1"/>
        <v>13.095919018217916</v>
      </c>
      <c r="L51">
        <f ca="1"/>
        <v>10.871627631471803</v>
      </c>
      <c r="M51">
        <f ca="1"/>
        <v>-9.6653078473237137</v>
      </c>
      <c r="N51">
        <f ca="1"/>
        <v>6.2400395349574751</v>
      </c>
      <c r="O51">
        <f ca="1"/>
        <v>-7.7711820165072032</v>
      </c>
      <c r="P51">
        <f ca="1"/>
        <v>-12.36281014719941</v>
      </c>
      <c r="Q51">
        <f ca="1"/>
        <v>-4.2413070892724001</v>
      </c>
      <c r="R51">
        <f ca="1"/>
        <v>13.917365375054144</v>
      </c>
      <c r="S51">
        <f ca="1"/>
        <v>-1.7160431017588555</v>
      </c>
      <c r="T51">
        <f ca="1"/>
        <v>-4.5274448515048809</v>
      </c>
      <c r="U51">
        <f ca="1"/>
        <v>-2.4253210316999647</v>
      </c>
      <c r="V51">
        <f ca="1"/>
        <v>0.47643802755283321</v>
      </c>
      <c r="W51">
        <f ca="1"/>
        <v>-6.1849615122438166</v>
      </c>
      <c r="X51">
        <f ca="1"/>
        <v>-16.265580245532941</v>
      </c>
      <c r="Y51">
        <f ca="1"/>
        <v>-3.6311872458678254</v>
      </c>
      <c r="Z51">
        <f ca="1"/>
        <v>-12.923059907661434</v>
      </c>
      <c r="AA51">
        <f ca="1"/>
        <v>-12.208566615027911</v>
      </c>
      <c r="AB51">
        <f ca="1"/>
        <v>0.37516770621144718</v>
      </c>
      <c r="AC51">
        <f ca="1"/>
        <v>5.6389717974010978</v>
      </c>
      <c r="AD51">
        <f ca="1"/>
        <v>1.2343275039861665</v>
      </c>
      <c r="AE51">
        <f ca="1"/>
        <v>6.3374625347027731</v>
      </c>
      <c r="AF51">
        <f ca="1"/>
        <v>-11.909394273525356</v>
      </c>
      <c r="AG51">
        <f ca="1"/>
        <v>11.101389253966785</v>
      </c>
      <c r="AH51">
        <f ca="1"/>
        <v>-9.691781682172218</v>
      </c>
    </row>
    <row r="52" spans="5:34">
      <c r="E52">
        <f ca="1"/>
        <v>7.9407985340413401</v>
      </c>
      <c r="F52">
        <f ca="1"/>
        <v>1.5530222828590778</v>
      </c>
      <c r="G52">
        <f ca="1"/>
        <v>5.3120238726374991</v>
      </c>
      <c r="H52">
        <f ca="1"/>
        <v>14.417953966607392</v>
      </c>
      <c r="I52">
        <f ca="1"/>
        <v>12.630396375130596</v>
      </c>
      <c r="J52">
        <f ca="1"/>
        <v>-3.0218014760077638</v>
      </c>
      <c r="K52">
        <f ca="1"/>
        <v>11.825972327863381</v>
      </c>
      <c r="L52">
        <f ca="1"/>
        <v>10.128728714763088</v>
      </c>
      <c r="M52">
        <f ca="1"/>
        <v>-9.4186017695838178</v>
      </c>
      <c r="N52">
        <f ca="1"/>
        <v>6.2190725205985933</v>
      </c>
      <c r="O52">
        <f ca="1"/>
        <v>-7.7377215700566033</v>
      </c>
      <c r="P52">
        <f ca="1"/>
        <v>-11.590552849223959</v>
      </c>
      <c r="Q52">
        <f ca="1"/>
        <v>-3.1374985013578378</v>
      </c>
      <c r="R52">
        <f ca="1"/>
        <v>14.363746495491549</v>
      </c>
      <c r="S52">
        <f ca="1"/>
        <v>-2.1372901239125941</v>
      </c>
      <c r="T52">
        <f ca="1"/>
        <v>-4.7551450983569223</v>
      </c>
      <c r="U52">
        <f ca="1"/>
        <v>-2.302016303715122</v>
      </c>
      <c r="V52">
        <f ca="1"/>
        <v>0.12439978809207065</v>
      </c>
      <c r="W52">
        <f ca="1"/>
        <v>-5.1865286691358659</v>
      </c>
      <c r="X52">
        <f ca="1"/>
        <v>-16.325142247163949</v>
      </c>
      <c r="Y52">
        <f ca="1"/>
        <v>-3.0343849371918092</v>
      </c>
      <c r="Z52">
        <f ca="1"/>
        <v>-12.320510045266168</v>
      </c>
      <c r="AA52">
        <f ca="1"/>
        <v>-11.645786307076897</v>
      </c>
      <c r="AB52">
        <f ca="1"/>
        <v>1.4270680928744692</v>
      </c>
      <c r="AC52">
        <f ca="1"/>
        <v>5.8299899391044399</v>
      </c>
      <c r="AD52">
        <f ca="1"/>
        <v>1.7370380970223804</v>
      </c>
      <c r="AE52">
        <f ca="1"/>
        <v>6.9463186655981852</v>
      </c>
      <c r="AF52">
        <f ca="1"/>
        <v>-11.960458323323001</v>
      </c>
      <c r="AG52">
        <f ca="1"/>
        <v>10.818228841866976</v>
      </c>
      <c r="AH52">
        <f ca="1"/>
        <v>-9.9491976946740941</v>
      </c>
    </row>
    <row r="53" spans="5:34">
      <c r="E53">
        <f ca="1"/>
        <v>-7.6292307004727737</v>
      </c>
      <c r="F53">
        <f ca="1"/>
        <v>-2.0892141451269794</v>
      </c>
      <c r="G53">
        <f ca="1"/>
        <v>-5.9338620185053967</v>
      </c>
      <c r="H53">
        <f ca="1"/>
        <v>-14.621367378818352</v>
      </c>
      <c r="I53">
        <f ca="1"/>
        <v>-12.712323564915282</v>
      </c>
      <c r="J53">
        <f ca="1"/>
        <v>2.5971199301049341</v>
      </c>
      <c r="K53">
        <f ca="1"/>
        <v>-10.694477112891487</v>
      </c>
      <c r="L53">
        <f ca="1"/>
        <v>-9.5851056910645269</v>
      </c>
      <c r="M53">
        <f ca="1"/>
        <v>8.9102960418087651</v>
      </c>
      <c r="N53">
        <f ca="1"/>
        <v>-6.4398344742350009</v>
      </c>
      <c r="O53">
        <f ca="1"/>
        <v>7.7815506891711959</v>
      </c>
      <c r="P53">
        <f ca="1"/>
        <v>11.272403820904204</v>
      </c>
      <c r="Q53">
        <f ca="1"/>
        <v>1.9823765712793442</v>
      </c>
      <c r="R53">
        <f ca="1"/>
        <v>-15.193164201410827</v>
      </c>
      <c r="S53">
        <f ca="1"/>
        <v>3.7981052780822315</v>
      </c>
      <c r="T53">
        <f ca="1"/>
        <v>5.5654776667029502</v>
      </c>
      <c r="U53">
        <f ca="1"/>
        <v>1.974896633694861</v>
      </c>
      <c r="V53">
        <f ca="1"/>
        <v>-0.3088550608265096</v>
      </c>
      <c r="W53">
        <f ca="1"/>
        <v>4.3956476948923413</v>
      </c>
      <c r="X53">
        <f ca="1"/>
        <v>16.948217757957352</v>
      </c>
      <c r="Y53">
        <f ca="1"/>
        <v>3.1356473373079328</v>
      </c>
      <c r="Z53">
        <f ca="1"/>
        <v>13.133165504933633</v>
      </c>
      <c r="AA53">
        <f ca="1"/>
        <v>12.229609291453855</v>
      </c>
      <c r="AB53">
        <f ca="1"/>
        <v>-2.324282106686069</v>
      </c>
      <c r="AC53">
        <f ca="1"/>
        <v>-5.4615383257999079</v>
      </c>
      <c r="AD53">
        <f ca="1"/>
        <v>-1.6753200785136781</v>
      </c>
      <c r="AE53">
        <f ca="1"/>
        <v>-7.9154940840216232</v>
      </c>
      <c r="AF53">
        <f ca="1"/>
        <v>11.961933270028959</v>
      </c>
      <c r="AG53">
        <f ca="1"/>
        <v>-10.015030218796655</v>
      </c>
      <c r="AH53">
        <f ca="1"/>
        <v>10.304448704327347</v>
      </c>
    </row>
    <row r="54" spans="5:34">
      <c r="E54">
        <f ca="1"/>
        <v>-1.4669415718337242</v>
      </c>
      <c r="F54">
        <f ca="1"/>
        <v>7.3623864759804092E-2</v>
      </c>
      <c r="G54">
        <f ca="1"/>
        <v>-1.3205472747939759</v>
      </c>
      <c r="H54">
        <f ca="1"/>
        <v>-3.3377644207413866</v>
      </c>
      <c r="I54">
        <f ca="1"/>
        <v>-3.3227305589052767</v>
      </c>
      <c r="J54">
        <f ca="1"/>
        <v>1.1145193201352757</v>
      </c>
      <c r="K54">
        <f ca="1"/>
        <v>-2.8697604956240355</v>
      </c>
      <c r="L54">
        <f ca="1"/>
        <v>-2.2577434264246983</v>
      </c>
      <c r="M54">
        <f ca="1"/>
        <v>2.2711912636842992</v>
      </c>
      <c r="N54">
        <f ca="1"/>
        <v>-1.5443430550230264</v>
      </c>
      <c r="O54">
        <f ca="1"/>
        <v>1.5167614767955024</v>
      </c>
      <c r="P54">
        <f ca="1"/>
        <v>2.7830042709836986</v>
      </c>
      <c r="Q54">
        <f ca="1"/>
        <v>1.1159350989239349</v>
      </c>
      <c r="R54">
        <f ca="1"/>
        <v>-3.0806723220363628</v>
      </c>
      <c r="S54">
        <f ca="1"/>
        <v>0.31547151685473895</v>
      </c>
      <c r="T54">
        <f ca="1"/>
        <v>0.57588437686023386</v>
      </c>
      <c r="U54">
        <f ca="1"/>
        <v>0.12813400328003963</v>
      </c>
      <c r="V54">
        <f ca="1"/>
        <v>-0.32561003430515795</v>
      </c>
      <c r="W54">
        <f ca="1"/>
        <v>1.1721143602975275</v>
      </c>
      <c r="X54">
        <f ca="1"/>
        <v>3.687429738285227</v>
      </c>
      <c r="Y54">
        <f ca="1"/>
        <v>1.1229473492901649</v>
      </c>
      <c r="Z54">
        <f ca="1"/>
        <v>2.3362382415154328</v>
      </c>
      <c r="AA54">
        <f ca="1"/>
        <v>2.632695127454316</v>
      </c>
      <c r="AB54">
        <f ca="1"/>
        <v>-0.11573063285294807</v>
      </c>
      <c r="AC54">
        <f ca="1"/>
        <v>-1.3153665033511146</v>
      </c>
      <c r="AD54">
        <f ca="1"/>
        <v>-0.1246191422092265</v>
      </c>
      <c r="AE54">
        <f ca="1"/>
        <v>-1.3632476309293948</v>
      </c>
      <c r="AF54">
        <f ca="1"/>
        <v>2.7515878037289974</v>
      </c>
      <c r="AG54">
        <f ca="1"/>
        <v>-2.376269692926761</v>
      </c>
      <c r="AH54">
        <f ca="1"/>
        <v>2.0682416986967898</v>
      </c>
    </row>
    <row r="55" spans="5:34">
      <c r="E55">
        <f ca="1"/>
        <v>-6.7585565786202686</v>
      </c>
      <c r="F55">
        <f ca="1"/>
        <v>-1.1258418135038444</v>
      </c>
      <c r="G55">
        <f ca="1"/>
        <v>-4.6347870273240206</v>
      </c>
      <c r="H55">
        <f ca="1"/>
        <v>-12.578604791092239</v>
      </c>
      <c r="I55">
        <f ca="1"/>
        <v>-10.78518991148059</v>
      </c>
      <c r="J55">
        <f ca="1"/>
        <v>2.9402895427921538</v>
      </c>
      <c r="K55">
        <f ca="1"/>
        <v>-10.322406716211439</v>
      </c>
      <c r="L55">
        <f ca="1"/>
        <v>-8.9372284120779675</v>
      </c>
      <c r="M55">
        <f ca="1"/>
        <v>7.4530813971768195</v>
      </c>
      <c r="N55">
        <f ca="1"/>
        <v>-4.9052566626675915</v>
      </c>
      <c r="O55">
        <f ca="1"/>
        <v>5.9597230850987879</v>
      </c>
      <c r="P55">
        <f ca="1"/>
        <v>9.5084935696851662</v>
      </c>
      <c r="Q55">
        <f ca="1"/>
        <v>3.7378566271624711</v>
      </c>
      <c r="R55">
        <f ca="1"/>
        <v>-10.839671584437598</v>
      </c>
      <c r="S55">
        <f ca="1"/>
        <v>1.0775182156977332</v>
      </c>
      <c r="T55">
        <f ca="1"/>
        <v>3.3563560595067741</v>
      </c>
      <c r="U55">
        <f ca="1"/>
        <v>1.9833119891023547</v>
      </c>
      <c r="V55">
        <f ca="1"/>
        <v>-0.35800352266121555</v>
      </c>
      <c r="W55">
        <f ca="1"/>
        <v>4.7323458769812925</v>
      </c>
      <c r="X55">
        <f ca="1"/>
        <v>12.740695797745284</v>
      </c>
      <c r="Y55">
        <f ca="1"/>
        <v>2.5200375245118223</v>
      </c>
      <c r="Z55">
        <f ca="1"/>
        <v>9.9920838385167698</v>
      </c>
      <c r="AA55">
        <f ca="1"/>
        <v>9.883592581051996</v>
      </c>
      <c r="AB55">
        <f ca="1"/>
        <v>-0.1322700639052844</v>
      </c>
      <c r="AC55">
        <f ca="1"/>
        <v>-4.2179299966910095</v>
      </c>
      <c r="AD55">
        <f ca="1"/>
        <v>-1.2544387479442767</v>
      </c>
      <c r="AE55">
        <f ca="1"/>
        <v>-5.0151927269113523</v>
      </c>
      <c r="AF55">
        <f ca="1"/>
        <v>9.8180624975267712</v>
      </c>
      <c r="AG55">
        <f ca="1"/>
        <v>-8.7791174978915336</v>
      </c>
      <c r="AH55">
        <f ca="1"/>
        <v>7.8050648069801474</v>
      </c>
    </row>
    <row r="56" spans="5:34">
      <c r="E56">
        <f ca="1"/>
        <v>-3.7088245458573823</v>
      </c>
      <c r="F56">
        <f ca="1"/>
        <v>-0.76269318948155096</v>
      </c>
      <c r="G56">
        <f ca="1"/>
        <v>-2.2579763521693192</v>
      </c>
      <c r="H56">
        <f ca="1"/>
        <v>-6.18583897343379</v>
      </c>
      <c r="I56">
        <f ca="1"/>
        <v>-5.2718252150843545</v>
      </c>
      <c r="J56">
        <f ca="1"/>
        <v>1.6367228895763908</v>
      </c>
      <c r="K56">
        <f ca="1"/>
        <v>-5.3580218469675698</v>
      </c>
      <c r="L56">
        <f ca="1"/>
        <v>-4.712455149651726</v>
      </c>
      <c r="M56">
        <f ca="1"/>
        <v>3.8725822510687018</v>
      </c>
      <c r="N56">
        <f ca="1"/>
        <v>-2.2803087068172339</v>
      </c>
      <c r="O56">
        <f ca="1"/>
        <v>2.8195399592794232</v>
      </c>
      <c r="P56">
        <f ca="1"/>
        <v>5.0895289011215015</v>
      </c>
      <c r="Q56">
        <f ca="1"/>
        <v>2.0132525525140661</v>
      </c>
      <c r="R56">
        <f ca="1"/>
        <v>-5.1741959729951761</v>
      </c>
      <c r="S56">
        <f ca="1"/>
        <v>0.35912429150350489</v>
      </c>
      <c r="T56">
        <f ca="1"/>
        <v>2.3852894374081708</v>
      </c>
      <c r="U56">
        <f ca="1"/>
        <v>0.80763598524576341</v>
      </c>
      <c r="V56">
        <f ca="1"/>
        <v>-0.36349812194479442</v>
      </c>
      <c r="W56">
        <f ca="1"/>
        <v>2.631909187444518</v>
      </c>
      <c r="X56">
        <f ca="1"/>
        <v>6.5230082979425967</v>
      </c>
      <c r="Y56">
        <f ca="1"/>
        <v>1.1023082421177774</v>
      </c>
      <c r="Z56">
        <f ca="1"/>
        <v>5.05836651328881</v>
      </c>
      <c r="AA56">
        <f ca="1"/>
        <v>5.0077579498194176</v>
      </c>
      <c r="AB56">
        <f ca="1"/>
        <v>0.58461234739850343</v>
      </c>
      <c r="AC56">
        <f ca="1"/>
        <v>-2.470027036752517</v>
      </c>
      <c r="AD56">
        <f ca="1"/>
        <v>-0.91479058415915826</v>
      </c>
      <c r="AE56">
        <f ca="1"/>
        <v>-2.0815263525053274</v>
      </c>
      <c r="AF56">
        <f ca="1"/>
        <v>4.3417573288479154</v>
      </c>
      <c r="AG56">
        <f ca="1"/>
        <v>-4.4464377924627092</v>
      </c>
      <c r="AH56">
        <f ca="1"/>
        <v>3.3752068569573703</v>
      </c>
    </row>
    <row r="57" spans="5:34">
      <c r="E57">
        <f ca="1"/>
        <v>1.856813024499975</v>
      </c>
      <c r="F57">
        <f ca="1"/>
        <v>0.73266295978386986</v>
      </c>
      <c r="G57">
        <f ca="1"/>
        <v>2.2514807409153588</v>
      </c>
      <c r="H57">
        <f ca="1"/>
        <v>4.6762371641538021</v>
      </c>
      <c r="I57">
        <f ca="1"/>
        <v>4.8219391213180698</v>
      </c>
      <c r="J57">
        <f ca="1"/>
        <v>-0.89382457913957569</v>
      </c>
      <c r="K57">
        <f ca="1"/>
        <v>3.3295570895396489</v>
      </c>
      <c r="L57">
        <f ca="1"/>
        <v>3.4296013702010653</v>
      </c>
      <c r="M57">
        <f ca="1"/>
        <v>-3.4495546795361296</v>
      </c>
      <c r="N57">
        <f ca="1"/>
        <v>2.749287356098761</v>
      </c>
      <c r="O57">
        <f ca="1"/>
        <v>-2.7733766325341738</v>
      </c>
      <c r="P57">
        <f ca="1"/>
        <v>-4.3042809873621835</v>
      </c>
      <c r="Q57">
        <f ca="1"/>
        <v>-0.91533988447039838</v>
      </c>
      <c r="R57">
        <f ca="1"/>
        <v>6.1637545139300887</v>
      </c>
      <c r="S57">
        <f ca="1"/>
        <v>-1.0495841589815429</v>
      </c>
      <c r="T57">
        <f ca="1"/>
        <v>-2.1626611189518767</v>
      </c>
      <c r="U57">
        <f ca="1"/>
        <v>7.6989501242381755E-2</v>
      </c>
      <c r="V57">
        <f ca="1"/>
        <v>6.9484173670197075E-2</v>
      </c>
      <c r="W57">
        <f ca="1"/>
        <v>-0.54744511475877222</v>
      </c>
      <c r="X57">
        <f ca="1"/>
        <v>-6.5956823901882045</v>
      </c>
      <c r="Y57">
        <f ca="1"/>
        <v>-1.5612079743748286</v>
      </c>
      <c r="Z57">
        <f ca="1"/>
        <v>-4.7294244662472193</v>
      </c>
      <c r="AA57">
        <f ca="1"/>
        <v>-4.4775141313177214</v>
      </c>
      <c r="AB57">
        <f ca="1"/>
        <v>1.1579052949586814</v>
      </c>
      <c r="AC57">
        <f ca="1"/>
        <v>2.2842460475820867</v>
      </c>
      <c r="AD57">
        <f ca="1"/>
        <v>0.7221170928523033</v>
      </c>
      <c r="AE57">
        <f ca="1"/>
        <v>2.869346054629959</v>
      </c>
      <c r="AF57">
        <f ca="1"/>
        <v>-5.0265037184640171</v>
      </c>
      <c r="AG57">
        <f ca="1"/>
        <v>3.7183390885915322</v>
      </c>
      <c r="AH57">
        <f ca="1"/>
        <v>-3.670064524767497</v>
      </c>
    </row>
    <row r="58" spans="5:34">
      <c r="E58">
        <f ca="1"/>
        <v>-5.4700675642389447</v>
      </c>
      <c r="F58">
        <f ca="1"/>
        <v>-0.67729070371081057</v>
      </c>
      <c r="G58">
        <f ca="1"/>
        <v>-3.8529695754363193</v>
      </c>
      <c r="H58">
        <f ca="1"/>
        <v>-10.322410801371673</v>
      </c>
      <c r="I58">
        <f ca="1"/>
        <v>-8.8996087319712043</v>
      </c>
      <c r="J58">
        <f ca="1"/>
        <v>1.6902477085697762</v>
      </c>
      <c r="K58">
        <f ca="1"/>
        <v>-8.1725980193135186</v>
      </c>
      <c r="L58">
        <f ca="1"/>
        <v>-7.3625552861304273</v>
      </c>
      <c r="M58">
        <f ca="1"/>
        <v>6.5900119109096407</v>
      </c>
      <c r="N58">
        <f ca="1"/>
        <v>-4.6939394427547398</v>
      </c>
      <c r="O58">
        <f ca="1"/>
        <v>5.5593620167398541</v>
      </c>
      <c r="P58">
        <f ca="1"/>
        <v>8.3377671764374686</v>
      </c>
      <c r="Q58">
        <f ca="1"/>
        <v>1.6962652666003721</v>
      </c>
      <c r="R58">
        <f ca="1"/>
        <v>-10.852628948408789</v>
      </c>
      <c r="S58">
        <f ca="1"/>
        <v>1.9198544050026327</v>
      </c>
      <c r="T58">
        <f ca="1"/>
        <v>3.6032609493710592</v>
      </c>
      <c r="U58">
        <f ca="1"/>
        <v>1.4782808494890225</v>
      </c>
      <c r="V58">
        <f ca="1"/>
        <v>-0.11496561725425011</v>
      </c>
      <c r="W58">
        <f ca="1"/>
        <v>3.429114054811075</v>
      </c>
      <c r="X58">
        <f ca="1"/>
        <v>11.955785597329486</v>
      </c>
      <c r="Y58">
        <f ca="1"/>
        <v>2.4371173010943257</v>
      </c>
      <c r="Z58">
        <f ca="1"/>
        <v>9.4965227228888214</v>
      </c>
      <c r="AA58">
        <f ca="1"/>
        <v>8.6437020185684013</v>
      </c>
      <c r="AB58">
        <f ca="1"/>
        <v>-1.9696863331541872</v>
      </c>
      <c r="AC58">
        <f ca="1"/>
        <v>-4.044736057773556</v>
      </c>
      <c r="AD58">
        <f ca="1"/>
        <v>-1.6035378924306347</v>
      </c>
      <c r="AE58">
        <f ca="1"/>
        <v>-5.4802073557158764</v>
      </c>
      <c r="AF58">
        <f ca="1"/>
        <v>8.7646891756379528</v>
      </c>
      <c r="AG58">
        <f ca="1"/>
        <v>-7.6671416081673733</v>
      </c>
      <c r="AH58">
        <f ca="1"/>
        <v>8.037730011665623</v>
      </c>
    </row>
    <row r="59" spans="5:34">
      <c r="E59">
        <f ca="1"/>
        <v>-0.12471667275044768</v>
      </c>
      <c r="F59">
        <f ca="1"/>
        <v>0.477156005722217</v>
      </c>
      <c r="G59">
        <f ca="1"/>
        <v>-0.96530247294253957</v>
      </c>
      <c r="H59">
        <f ca="1"/>
        <v>-0.99671587495470682</v>
      </c>
      <c r="I59">
        <f ca="1"/>
        <v>-1.1456168322108209</v>
      </c>
      <c r="J59">
        <f ca="1"/>
        <v>-9.9753173978760448E-2</v>
      </c>
      <c r="K59">
        <f ca="1"/>
        <v>-0.28555829869990568</v>
      </c>
      <c r="L59">
        <f ca="1"/>
        <v>-0.71903069278459086</v>
      </c>
      <c r="M59">
        <f ca="1"/>
        <v>0.91350423243661316</v>
      </c>
      <c r="N59">
        <f ca="1"/>
        <v>-1.1197207155628335</v>
      </c>
      <c r="O59">
        <f ca="1"/>
        <v>1.3651840617184052</v>
      </c>
      <c r="P59">
        <f ca="1"/>
        <v>1.5852385679393</v>
      </c>
      <c r="Q59">
        <f ca="1"/>
        <v>-0.1515309708259476</v>
      </c>
      <c r="R59">
        <f ca="1"/>
        <v>-2.5841201507515041</v>
      </c>
      <c r="S59">
        <f ca="1"/>
        <v>0.4327701033002313</v>
      </c>
      <c r="T59">
        <f ca="1"/>
        <v>0.82681825112884866</v>
      </c>
      <c r="U59">
        <f ca="1"/>
        <v>6.0635786931037688E-3</v>
      </c>
      <c r="V59">
        <f ca="1"/>
        <v>-4.2515353617244789E-2</v>
      </c>
      <c r="W59">
        <f ca="1"/>
        <v>-0.690141952642229</v>
      </c>
      <c r="X59">
        <f ca="1"/>
        <v>2.5684242782597111</v>
      </c>
      <c r="Y59">
        <f ca="1"/>
        <v>0.54401819258690587</v>
      </c>
      <c r="Z59">
        <f ca="1"/>
        <v>1.4526492704737244</v>
      </c>
      <c r="AA59">
        <f ca="1"/>
        <v>1.2686071330993596</v>
      </c>
      <c r="AB59">
        <f ca="1"/>
        <v>-1.9445747714170927</v>
      </c>
      <c r="AC59">
        <f ca="1"/>
        <v>-1.2972872124267905</v>
      </c>
      <c r="AD59">
        <f ca="1"/>
        <v>-0.25951082875991316</v>
      </c>
      <c r="AE59">
        <f ca="1"/>
        <v>-1.3906386305869731</v>
      </c>
      <c r="AF59">
        <f ca="1"/>
        <v>2.3276586817549401</v>
      </c>
      <c r="AG59">
        <f ca="1"/>
        <v>-2.0818164018402516</v>
      </c>
      <c r="AH59">
        <f ca="1"/>
        <v>2.4659528393086361</v>
      </c>
    </row>
    <row r="60" spans="5:34">
      <c r="E60">
        <f ca="1"/>
        <v>-3.4655637070733198</v>
      </c>
      <c r="F60">
        <f ca="1"/>
        <v>-0.76036320246257505</v>
      </c>
      <c r="G60">
        <f ca="1"/>
        <v>-2.6407756357236405</v>
      </c>
      <c r="H60">
        <f ca="1"/>
        <v>-6.6776936524952371</v>
      </c>
      <c r="I60">
        <f ca="1"/>
        <v>-6.0813861408314631</v>
      </c>
      <c r="J60">
        <f ca="1"/>
        <v>1.2134102867347183</v>
      </c>
      <c r="K60">
        <f ca="1"/>
        <v>-5.2000286196765</v>
      </c>
      <c r="L60">
        <f ca="1"/>
        <v>-4.3572842669260075</v>
      </c>
      <c r="M60">
        <f ca="1"/>
        <v>4.1387476932582672</v>
      </c>
      <c r="N60">
        <f ca="1"/>
        <v>-2.6275527447882947</v>
      </c>
      <c r="O60">
        <f ca="1"/>
        <v>3.3626309863729653</v>
      </c>
      <c r="P60">
        <f ca="1"/>
        <v>4.6591122737586659</v>
      </c>
      <c r="Q60">
        <f ca="1"/>
        <v>1.611949131272977</v>
      </c>
      <c r="R60">
        <f ca="1"/>
        <v>-6.5087623109155501</v>
      </c>
      <c r="S60">
        <f ca="1"/>
        <v>1.4853951934772078</v>
      </c>
      <c r="T60">
        <f ca="1"/>
        <v>1.8138996669153751</v>
      </c>
      <c r="U60">
        <f ca="1"/>
        <v>0.65657241907500119</v>
      </c>
      <c r="V60">
        <f ca="1"/>
        <v>-0.24899984069207209</v>
      </c>
      <c r="W60">
        <f ca="1"/>
        <v>2.0244821352072848</v>
      </c>
      <c r="X60">
        <f ca="1"/>
        <v>7.147367199906518</v>
      </c>
      <c r="Y60">
        <f ca="1"/>
        <v>1.7248927075966527</v>
      </c>
      <c r="Z60">
        <f ca="1"/>
        <v>5.7441545614421088</v>
      </c>
      <c r="AA60">
        <f ca="1"/>
        <v>5.3728815717569747</v>
      </c>
      <c r="AB60">
        <f ca="1"/>
        <v>-0.34176223958621782</v>
      </c>
      <c r="AC60">
        <f ca="1"/>
        <v>-1.6264662284027684</v>
      </c>
      <c r="AD60">
        <f ca="1"/>
        <v>-0.44493124911366538</v>
      </c>
      <c r="AE60">
        <f ca="1"/>
        <v>-3.0050256354231371</v>
      </c>
      <c r="AF60">
        <f ca="1"/>
        <v>5.0898136270289189</v>
      </c>
      <c r="AG60">
        <f ca="1"/>
        <v>-4.4208671127558032</v>
      </c>
      <c r="AH60">
        <f ca="1"/>
        <v>4.0964801337338042</v>
      </c>
    </row>
    <row r="61" spans="5:34">
      <c r="E61">
        <f ca="1"/>
        <v>2.9533911950862461</v>
      </c>
      <c r="F61">
        <f ca="1"/>
        <v>0.22297752312376029</v>
      </c>
      <c r="G61">
        <f ca="1"/>
        <v>2.2601344076751206</v>
      </c>
      <c r="H61">
        <f ca="1"/>
        <v>6.0620607277904615</v>
      </c>
      <c r="I61">
        <f ca="1"/>
        <v>4.8672453721255478</v>
      </c>
      <c r="J61">
        <f ca="1"/>
        <v>-1.1393628036353995</v>
      </c>
      <c r="K61">
        <f ca="1"/>
        <v>4.6279111556278103</v>
      </c>
      <c r="L61">
        <f ca="1"/>
        <v>4.3826449849452978</v>
      </c>
      <c r="M61">
        <f ca="1"/>
        <v>-3.8686094237576198</v>
      </c>
      <c r="N61">
        <f ca="1"/>
        <v>2.4155905008181553</v>
      </c>
      <c r="O61">
        <f ca="1"/>
        <v>-3.0012622803154478</v>
      </c>
      <c r="P61">
        <f ca="1"/>
        <v>-4.9455806143206313</v>
      </c>
      <c r="Q61">
        <f ca="1"/>
        <v>-0.88548737460895166</v>
      </c>
      <c r="R61">
        <f ca="1"/>
        <v>6.0037589779215654</v>
      </c>
      <c r="S61">
        <f ca="1"/>
        <v>-0.7608402030858793</v>
      </c>
      <c r="T61">
        <f ca="1"/>
        <v>-1.8755093146344304</v>
      </c>
      <c r="U61">
        <f ca="1"/>
        <v>-0.61476332298204628</v>
      </c>
      <c r="V61">
        <f ca="1"/>
        <v>9.5756283525483515E-2</v>
      </c>
      <c r="W61">
        <f ca="1"/>
        <v>-1.6060803722374613</v>
      </c>
      <c r="X61">
        <f ca="1"/>
        <v>-6.7424476255369878</v>
      </c>
      <c r="Y61">
        <f ca="1"/>
        <v>-1.2865609721022619</v>
      </c>
      <c r="Z61">
        <f ca="1"/>
        <v>-4.8399490798560789</v>
      </c>
      <c r="AA61">
        <f ca="1"/>
        <v>-4.8797827810863437</v>
      </c>
      <c r="AB61">
        <f ca="1"/>
        <v>0.99108913297778012</v>
      </c>
      <c r="AC61">
        <f ca="1"/>
        <v>2.2205106488844986</v>
      </c>
      <c r="AD61">
        <f ca="1"/>
        <v>0.69191935047707465</v>
      </c>
      <c r="AE61">
        <f ca="1"/>
        <v>2.5973250223268258</v>
      </c>
      <c r="AF61">
        <f ca="1"/>
        <v>-5.2709122769696517</v>
      </c>
      <c r="AG61">
        <f ca="1"/>
        <v>4.3772514673510381</v>
      </c>
      <c r="AH61">
        <f ca="1"/>
        <v>-4.301883574934271</v>
      </c>
    </row>
    <row r="62" spans="5:34">
      <c r="E62">
        <f ca="1"/>
        <v>4.5943959654165587</v>
      </c>
      <c r="F62">
        <f ca="1"/>
        <v>0.37150839040843886</v>
      </c>
      <c r="G62">
        <f ca="1"/>
        <v>3.0045870687776688</v>
      </c>
      <c r="H62">
        <f ca="1"/>
        <v>8.610908416275258</v>
      </c>
      <c r="I62">
        <f ca="1"/>
        <v>7.3132399116733371</v>
      </c>
      <c r="J62">
        <f ca="1"/>
        <v>-1.7833136263417235</v>
      </c>
      <c r="K62">
        <f ca="1"/>
        <v>7.0760226879222836</v>
      </c>
      <c r="L62">
        <f ca="1"/>
        <v>6.2728821744191015</v>
      </c>
      <c r="M62">
        <f ca="1"/>
        <v>-5.2742541692881808</v>
      </c>
      <c r="N62">
        <f ca="1"/>
        <v>3.2823326210261476</v>
      </c>
      <c r="O62">
        <f ca="1"/>
        <v>-4.5661770194717359</v>
      </c>
      <c r="P62">
        <f ca="1"/>
        <v>-6.8381096770276732</v>
      </c>
      <c r="Q62">
        <f ca="1"/>
        <v>-1.9535066303225592</v>
      </c>
      <c r="R62">
        <f ca="1"/>
        <v>8.2529460284984655</v>
      </c>
      <c r="S62">
        <f ca="1"/>
        <v>-0.70899298844930791</v>
      </c>
      <c r="T62">
        <f ca="1"/>
        <v>-2.6727407457483396</v>
      </c>
      <c r="U62">
        <f ca="1"/>
        <v>-1.1917812548945379</v>
      </c>
      <c r="V62">
        <f ca="1"/>
        <v>0.25266001342000988</v>
      </c>
      <c r="W62">
        <f ca="1"/>
        <v>-2.9080113032583843</v>
      </c>
      <c r="X62">
        <f ca="1"/>
        <v>-9.2241195911216849</v>
      </c>
      <c r="Y62">
        <f ca="1"/>
        <v>-1.8513052750943815</v>
      </c>
      <c r="Z62">
        <f ca="1"/>
        <v>-7.2278513394776152</v>
      </c>
      <c r="AA62">
        <f ca="1"/>
        <v>-6.9910752738474811</v>
      </c>
      <c r="AB62">
        <f ca="1"/>
        <v>1.4394884704889013</v>
      </c>
      <c r="AC62">
        <f ca="1"/>
        <v>3.6595340298031394</v>
      </c>
      <c r="AD62">
        <f ca="1"/>
        <v>0.44644053724468852</v>
      </c>
      <c r="AE62">
        <f ca="1"/>
        <v>3.6778820777371499</v>
      </c>
      <c r="AF62">
        <f ca="1"/>
        <v>-7.1418872243085287</v>
      </c>
      <c r="AG62">
        <f ca="1"/>
        <v>6.3933636675979013</v>
      </c>
      <c r="AH62">
        <f ca="1"/>
        <v>-6.2473173999231584</v>
      </c>
    </row>
    <row r="63" spans="5:34">
      <c r="E63">
        <f ca="1"/>
        <v>-0.29808440885923687</v>
      </c>
      <c r="F63">
        <f ca="1"/>
        <v>0.26023191971695447</v>
      </c>
      <c r="G63">
        <f ca="1"/>
        <v>-0.7019765212625747</v>
      </c>
      <c r="H63">
        <f ca="1"/>
        <v>-0.9054037559858461</v>
      </c>
      <c r="I63">
        <f ca="1"/>
        <v>-0.76839026026830071</v>
      </c>
      <c r="J63">
        <f ca="1"/>
        <v>-5.228027257178382E-4</v>
      </c>
      <c r="K63">
        <f ca="1"/>
        <v>-0.82593445125271048</v>
      </c>
      <c r="L63">
        <f ca="1"/>
        <v>-0.36122212770308459</v>
      </c>
      <c r="M63">
        <f ca="1"/>
        <v>1.0616259661967988</v>
      </c>
      <c r="N63">
        <f ca="1"/>
        <v>-0.44627688767742868</v>
      </c>
      <c r="O63">
        <f ca="1"/>
        <v>1.1288068558010331</v>
      </c>
      <c r="P63">
        <f ca="1"/>
        <v>1.2165338403644834</v>
      </c>
      <c r="Q63">
        <f ca="1"/>
        <v>-6.128760771095311E-2</v>
      </c>
      <c r="R63">
        <f ca="1"/>
        <v>-1.7100548191629856</v>
      </c>
      <c r="S63">
        <f ca="1"/>
        <v>-3.728330467529023E-2</v>
      </c>
      <c r="T63">
        <f ca="1"/>
        <v>0.78402590507106462</v>
      </c>
      <c r="U63">
        <f ca="1"/>
        <v>-0.13674123506719568</v>
      </c>
      <c r="V63">
        <f ca="1"/>
        <v>9.1790989720519162E-2</v>
      </c>
      <c r="W63">
        <f ca="1"/>
        <v>-0.2463225221660405</v>
      </c>
      <c r="X63">
        <f ca="1"/>
        <v>1.4188063186308082</v>
      </c>
      <c r="Y63">
        <f ca="1"/>
        <v>0.22733275408189058</v>
      </c>
      <c r="Z63">
        <f ca="1"/>
        <v>0.86106735102413168</v>
      </c>
      <c r="AA63">
        <f ca="1"/>
        <v>0.95302630657876108</v>
      </c>
      <c r="AB63">
        <f ca="1"/>
        <v>-0.30813915493096827</v>
      </c>
      <c r="AC63">
        <f ca="1"/>
        <v>-1.0034025054970226</v>
      </c>
      <c r="AD63">
        <f ca="1"/>
        <v>-0.36638958032807178</v>
      </c>
      <c r="AE63">
        <f ca="1"/>
        <v>-0.57262086440391147</v>
      </c>
      <c r="AF63">
        <f ca="1"/>
        <v>1.5699109090036918</v>
      </c>
      <c r="AG63">
        <f ca="1"/>
        <v>-1.2959752487324669</v>
      </c>
      <c r="AH63">
        <f ca="1"/>
        <v>0.93255404783251195</v>
      </c>
    </row>
    <row r="64" spans="5:34">
      <c r="E64">
        <f ca="1"/>
        <v>3.3744565433789253</v>
      </c>
      <c r="F64">
        <f ca="1"/>
        <v>0.42918321182138136</v>
      </c>
      <c r="G64">
        <f ca="1"/>
        <v>2.4384566738556224</v>
      </c>
      <c r="H64">
        <f ca="1"/>
        <v>5.4941533627002794</v>
      </c>
      <c r="I64">
        <f ca="1"/>
        <v>4.3804832144375778</v>
      </c>
      <c r="J64">
        <f ca="1"/>
        <v>-0.46726767145263576</v>
      </c>
      <c r="K64">
        <f ca="1"/>
        <v>4.0312858390567516</v>
      </c>
      <c r="L64">
        <f ca="1"/>
        <v>3.8857399262342986</v>
      </c>
      <c r="M64">
        <f ca="1"/>
        <v>-3.2617760626629146</v>
      </c>
      <c r="N64">
        <f ca="1"/>
        <v>2.4475448861680711</v>
      </c>
      <c r="O64">
        <f ca="1"/>
        <v>-2.8330103114299727</v>
      </c>
      <c r="P64">
        <f ca="1"/>
        <v>-3.8515777534067532</v>
      </c>
      <c r="Q64">
        <f ca="1"/>
        <v>-0.8817378187150765</v>
      </c>
      <c r="R64">
        <f ca="1"/>
        <v>5.1146281318192539</v>
      </c>
      <c r="S64">
        <f ca="1"/>
        <v>-1.1809382686912597</v>
      </c>
      <c r="T64">
        <f ca="1"/>
        <v>-2.0372359463802239</v>
      </c>
      <c r="U64">
        <f ca="1"/>
        <v>-1.4725350213327286</v>
      </c>
      <c r="V64">
        <f ca="1"/>
        <v>0.23555471419278884</v>
      </c>
      <c r="W64">
        <f ca="1"/>
        <v>-2.3537096487198412</v>
      </c>
      <c r="X64">
        <f ca="1"/>
        <v>-6.3302796385606639</v>
      </c>
      <c r="Y64">
        <f ca="1"/>
        <v>-1.0574461390777588</v>
      </c>
      <c r="Z64">
        <f ca="1"/>
        <v>-4.7657132244630409</v>
      </c>
      <c r="AA64">
        <f ca="1"/>
        <v>-4.5323689074430416</v>
      </c>
      <c r="AB64">
        <f ca="1"/>
        <v>0.81728707423918423</v>
      </c>
      <c r="AC64">
        <f ca="1"/>
        <v>1.9811702709109</v>
      </c>
      <c r="AD64">
        <f ca="1"/>
        <v>0.85608153600739345</v>
      </c>
      <c r="AE64">
        <f ca="1"/>
        <v>2.7943421271790689</v>
      </c>
      <c r="AF64">
        <f ca="1"/>
        <v>-4.3320186331216268</v>
      </c>
      <c r="AG64">
        <f ca="1"/>
        <v>4.0335822121152436</v>
      </c>
      <c r="AH64">
        <f ca="1"/>
        <v>-4.0550042524726386</v>
      </c>
    </row>
    <row r="65" spans="2:34">
      <c r="E65">
        <f ca="1"/>
        <v>-1.3411447690867999</v>
      </c>
      <c r="F65">
        <f ca="1"/>
        <v>-0.23465259186212664</v>
      </c>
      <c r="G65">
        <f ca="1"/>
        <v>-1.1994567433328702</v>
      </c>
      <c r="H65">
        <f ca="1"/>
        <v>-2.689864005348451</v>
      </c>
      <c r="I65">
        <f ca="1"/>
        <v>-2.1731595782666751</v>
      </c>
      <c r="J65">
        <f ca="1"/>
        <v>0.60317575284187264</v>
      </c>
      <c r="K65">
        <f ca="1"/>
        <v>-2.5995364191369608</v>
      </c>
      <c r="L65">
        <f ca="1"/>
        <v>-2.1840291829411367</v>
      </c>
      <c r="M65">
        <f ca="1"/>
        <v>1.7572414706571891</v>
      </c>
      <c r="N65">
        <f ca="1"/>
        <v>-1.0832244436001823</v>
      </c>
      <c r="O65">
        <f ca="1"/>
        <v>1.487858680798559</v>
      </c>
      <c r="P65">
        <f ca="1"/>
        <v>2.3827717455104489</v>
      </c>
      <c r="Q65">
        <f ca="1"/>
        <v>0.74141567682822418</v>
      </c>
      <c r="R65">
        <f ca="1"/>
        <v>-2.8112333895657842</v>
      </c>
      <c r="S65">
        <f ca="1"/>
        <v>0.33555600944444447</v>
      </c>
      <c r="T65">
        <f ca="1"/>
        <v>0.83029545708262664</v>
      </c>
      <c r="U65">
        <f ca="1"/>
        <v>0.26839488790958149</v>
      </c>
      <c r="V65">
        <f ca="1"/>
        <v>-0.18336455204204646</v>
      </c>
      <c r="W65">
        <f ca="1"/>
        <v>0.79984101385255191</v>
      </c>
      <c r="X65">
        <f ca="1"/>
        <v>3.0904501858387636</v>
      </c>
      <c r="Y65">
        <f ca="1"/>
        <v>0.48330534188353985</v>
      </c>
      <c r="Z65">
        <f ca="1"/>
        <v>2.1600342259842344</v>
      </c>
      <c r="AA65">
        <f ca="1"/>
        <v>2.2586684699490727</v>
      </c>
      <c r="AB65">
        <f ca="1"/>
        <v>0.12344452744721963</v>
      </c>
      <c r="AC65">
        <f ca="1"/>
        <v>-1.2082366163761615</v>
      </c>
      <c r="AD65">
        <f ca="1"/>
        <v>-0.31268689017058587</v>
      </c>
      <c r="AE65">
        <f ca="1"/>
        <v>-0.73814917315630502</v>
      </c>
      <c r="AF65">
        <f ca="1"/>
        <v>2.4006895988227925</v>
      </c>
      <c r="AG65">
        <f ca="1"/>
        <v>-1.955084198048114</v>
      </c>
      <c r="AH65">
        <f ca="1"/>
        <v>1.7812315027681505</v>
      </c>
    </row>
    <row r="66" spans="2:34">
      <c r="E66">
        <f ca="1"/>
        <v>4.5146354040316563</v>
      </c>
      <c r="F66">
        <f ca="1"/>
        <v>0.76290517894725629</v>
      </c>
      <c r="G66">
        <f ca="1"/>
        <v>3.5343146750342767</v>
      </c>
      <c r="H66">
        <f ca="1"/>
        <v>8.1708173141855642</v>
      </c>
      <c r="I66">
        <f ca="1"/>
        <v>7.435170874721849</v>
      </c>
      <c r="J66">
        <f ca="1"/>
        <v>-1.7930033472382056</v>
      </c>
      <c r="K66">
        <f ca="1"/>
        <v>6.6866888780424931</v>
      </c>
      <c r="L66">
        <f ca="1"/>
        <v>5.5582500827955741</v>
      </c>
      <c r="M66">
        <f ca="1"/>
        <v>-4.9743067756281576</v>
      </c>
      <c r="N66">
        <f ca="1"/>
        <v>3.4421655000141431</v>
      </c>
      <c r="O66">
        <f ca="1"/>
        <v>-4.3189567220595935</v>
      </c>
      <c r="P66">
        <f ca="1"/>
        <v>-6.4923347307293682</v>
      </c>
      <c r="Q66">
        <f ca="1"/>
        <v>-1.9613641900097436</v>
      </c>
      <c r="R66">
        <f ca="1"/>
        <v>7.7095719583371682</v>
      </c>
      <c r="S66">
        <f ca="1"/>
        <v>-0.98871624784974832</v>
      </c>
      <c r="T66">
        <f ca="1"/>
        <v>-2.6016900553413964</v>
      </c>
      <c r="U66">
        <f ca="1"/>
        <v>-1.0934410781604464</v>
      </c>
      <c r="V66">
        <f ca="1"/>
        <v>0.21549934707210916</v>
      </c>
      <c r="W66">
        <f ca="1"/>
        <v>-2.9259378635917459</v>
      </c>
      <c r="X66">
        <f ca="1"/>
        <v>-9.3433769930821029</v>
      </c>
      <c r="Y66">
        <f ca="1"/>
        <v>-1.6697306598280979</v>
      </c>
      <c r="Z66">
        <f ca="1"/>
        <v>-7.1935158708023508</v>
      </c>
      <c r="AA66">
        <f ca="1"/>
        <v>-6.6976286635387918</v>
      </c>
      <c r="AB66">
        <f ca="1"/>
        <v>0.52994225891374613</v>
      </c>
      <c r="AC66">
        <f ca="1"/>
        <v>3.1146748709994352</v>
      </c>
      <c r="AD66">
        <f ca="1"/>
        <v>0.74212917704313486</v>
      </c>
      <c r="AE66">
        <f ca="1"/>
        <v>3.6652563637068765</v>
      </c>
      <c r="AF66">
        <f ca="1"/>
        <v>-6.4783782258361704</v>
      </c>
      <c r="AG66">
        <f ca="1"/>
        <v>5.9925202333630603</v>
      </c>
      <c r="AH66">
        <f ca="1"/>
        <v>-5.3712043970125629</v>
      </c>
    </row>
    <row r="67" spans="2:34">
      <c r="E67">
        <f ca="1"/>
        <v>-5.7803461497016633</v>
      </c>
      <c r="F67">
        <f ca="1"/>
        <v>-2.0607733319428418</v>
      </c>
      <c r="G67">
        <f ca="1"/>
        <v>-4.8156589163739536</v>
      </c>
      <c r="H67">
        <f ca="1"/>
        <v>-10.970644464166767</v>
      </c>
      <c r="I67">
        <f ca="1"/>
        <v>-9.7691037261556453</v>
      </c>
      <c r="J67">
        <f ca="1"/>
        <v>1.460581108048923</v>
      </c>
      <c r="K67">
        <f ca="1"/>
        <v>-7.9497668724875812</v>
      </c>
      <c r="L67">
        <f ca="1"/>
        <v>-6.8617010106266783</v>
      </c>
      <c r="M67">
        <f ca="1"/>
        <v>6.8551552896372039</v>
      </c>
      <c r="N67">
        <f ca="1"/>
        <v>-5.4831899736978631</v>
      </c>
      <c r="O67">
        <f ca="1"/>
        <v>6.4954866082128531</v>
      </c>
      <c r="P67">
        <f ca="1"/>
        <v>8.6276665309172529</v>
      </c>
      <c r="Q67">
        <f ca="1"/>
        <v>1.1989248221086115</v>
      </c>
      <c r="R67">
        <f ca="1"/>
        <v>-11.81946903606374</v>
      </c>
      <c r="S67">
        <f ca="1"/>
        <v>3.4738136916286595</v>
      </c>
      <c r="T67">
        <f ca="1"/>
        <v>4.163801148886594</v>
      </c>
      <c r="U67">
        <f ca="1"/>
        <v>1.3222817233251249</v>
      </c>
      <c r="V67">
        <f ca="1"/>
        <v>-0.16037934490207278</v>
      </c>
      <c r="W67">
        <f ca="1"/>
        <v>3.1865034108794621</v>
      </c>
      <c r="X67">
        <f ca="1"/>
        <v>13.099282231948132</v>
      </c>
      <c r="Y67">
        <f ca="1"/>
        <v>2.2527788253325784</v>
      </c>
      <c r="Z67">
        <f ca="1"/>
        <v>10.375228965185132</v>
      </c>
      <c r="AA67">
        <f ca="1"/>
        <v>9.7895283943174114</v>
      </c>
      <c r="AB67">
        <f ca="1"/>
        <v>-2.3486660988016466</v>
      </c>
      <c r="AC67">
        <f ca="1"/>
        <v>-3.5110873485934628</v>
      </c>
      <c r="AD67">
        <f ca="1"/>
        <v>-1.3592653835837336</v>
      </c>
      <c r="AE67">
        <f ca="1"/>
        <v>-6.5602505306033887</v>
      </c>
      <c r="AF67">
        <f ca="1"/>
        <v>9.1716933881379976</v>
      </c>
      <c r="AG67">
        <f ca="1"/>
        <v>-7.4301231941874981</v>
      </c>
      <c r="AH67">
        <f ca="1"/>
        <v>7.9348551451072069</v>
      </c>
    </row>
    <row r="69" spans="2:34">
      <c r="B69" t="s">
        <v>1</v>
      </c>
    </row>
    <row r="70" spans="2:34">
      <c r="B70" t="s">
        <v>2</v>
      </c>
      <c r="C70">
        <f ca="1">SUM(_xlfn.ANCHORARRAY(E74))</f>
        <v>29.999999999999996</v>
      </c>
    </row>
    <row r="71" spans="2:34">
      <c r="B71" t="s">
        <v>3</v>
      </c>
      <c r="C71">
        <f ca="1">COUNTA(E74:E273)</f>
        <v>30</v>
      </c>
    </row>
    <row r="72" spans="2:34">
      <c r="B72" t="s">
        <v>4</v>
      </c>
      <c r="C72">
        <f ca="1">COUNTA(74:74)</f>
        <v>30</v>
      </c>
    </row>
    <row r="74" spans="2:34">
      <c r="E74" cm="1">
        <f t="array" aca="1" ref="E74:AH103" ca="1">MMULT(E5:AH34,_xlfn.ANCHORARRAY(E38))</f>
        <v>0.9999999999999909</v>
      </c>
      <c r="F74">
        <f ca="1"/>
        <v>-2.3314683517128287E-15</v>
      </c>
      <c r="G74">
        <f ca="1"/>
        <v>2.2204460492503131E-16</v>
      </c>
      <c r="H74">
        <f ca="1"/>
        <v>-4.8849813083506888E-15</v>
      </c>
      <c r="I74">
        <f ca="1"/>
        <v>-4.8849813083506888E-15</v>
      </c>
      <c r="J74">
        <f ca="1"/>
        <v>-9.3258734068513149E-15</v>
      </c>
      <c r="K74">
        <f ca="1"/>
        <v>1.5543122344752192E-15</v>
      </c>
      <c r="L74">
        <f ca="1"/>
        <v>-1.7763568394002505E-15</v>
      </c>
      <c r="M74">
        <f ca="1"/>
        <v>6.6613381477509392E-16</v>
      </c>
      <c r="N74">
        <f ca="1"/>
        <v>-1.3322676295501878E-15</v>
      </c>
      <c r="O74">
        <f ca="1"/>
        <v>5.5511151231257827E-15</v>
      </c>
      <c r="P74">
        <f ca="1"/>
        <v>6.4392935428259079E-15</v>
      </c>
      <c r="Q74">
        <f ca="1"/>
        <v>2.7755575615628914E-15</v>
      </c>
      <c r="R74">
        <f ca="1"/>
        <v>6.6613381477509392E-15</v>
      </c>
      <c r="S74">
        <f ca="1"/>
        <v>5.5511151231257827E-16</v>
      </c>
      <c r="T74">
        <f ca="1"/>
        <v>2.7755575615628914E-15</v>
      </c>
      <c r="U74">
        <f ca="1"/>
        <v>1.0824674490095276E-14</v>
      </c>
      <c r="V74">
        <f ca="1"/>
        <v>5.8009153036664429E-15</v>
      </c>
      <c r="W74">
        <f ca="1"/>
        <v>-4.4408920985006262E-16</v>
      </c>
      <c r="X74">
        <f ca="1"/>
        <v>4.8849813083506888E-15</v>
      </c>
      <c r="Y74">
        <f ca="1"/>
        <v>-3.219646771412954E-15</v>
      </c>
      <c r="Z74">
        <f ca="1"/>
        <v>-8.8817841970012523E-16</v>
      </c>
      <c r="AA74">
        <f ca="1"/>
        <v>-3.1086244689504383E-15</v>
      </c>
      <c r="AB74">
        <f ca="1"/>
        <v>-1.1102230246251565E-16</v>
      </c>
      <c r="AC74">
        <f ca="1"/>
        <v>-6.6613381477509392E-16</v>
      </c>
      <c r="AD74">
        <f ca="1"/>
        <v>4.3853809472693683E-15</v>
      </c>
      <c r="AE74">
        <f ca="1"/>
        <v>-1.3322676295501878E-15</v>
      </c>
      <c r="AF74">
        <f ca="1"/>
        <v>-3.5527136788005009E-15</v>
      </c>
      <c r="AG74">
        <f ca="1"/>
        <v>-1.4654943925052066E-14</v>
      </c>
      <c r="AH74">
        <f ca="1"/>
        <v>-6.6613381477509392E-16</v>
      </c>
    </row>
    <row r="75" spans="2:34">
      <c r="E75">
        <f ca="1"/>
        <v>-6.4392935428259079E-15</v>
      </c>
      <c r="F75">
        <f ca="1"/>
        <v>1.0000000000000009</v>
      </c>
      <c r="G75">
        <f ca="1"/>
        <v>-1.1102230246251565E-15</v>
      </c>
      <c r="H75">
        <f ca="1"/>
        <v>-1.7763568394002505E-15</v>
      </c>
      <c r="I75">
        <f ca="1"/>
        <v>2.2204460492503131E-15</v>
      </c>
      <c r="J75">
        <f ca="1"/>
        <v>-9.7699626167013776E-15</v>
      </c>
      <c r="K75">
        <f ca="1"/>
        <v>4.4408920985006262E-15</v>
      </c>
      <c r="L75">
        <f ca="1"/>
        <v>4.4408920985006262E-16</v>
      </c>
      <c r="M75">
        <f ca="1"/>
        <v>4.4408920985006262E-15</v>
      </c>
      <c r="N75">
        <f ca="1"/>
        <v>-4.6629367034256575E-15</v>
      </c>
      <c r="O75">
        <f ca="1"/>
        <v>-3.5527136788005009E-15</v>
      </c>
      <c r="P75">
        <f ca="1"/>
        <v>-3.5527136788005009E-15</v>
      </c>
      <c r="Q75">
        <f ca="1"/>
        <v>3.3306690738754696E-16</v>
      </c>
      <c r="R75">
        <f ca="1"/>
        <v>1.6875389974302379E-14</v>
      </c>
      <c r="S75">
        <f ca="1"/>
        <v>-2.2204460492503131E-16</v>
      </c>
      <c r="T75">
        <f ca="1"/>
        <v>-6.6613381477509392E-16</v>
      </c>
      <c r="U75">
        <f ca="1"/>
        <v>9.7144514654701197E-15</v>
      </c>
      <c r="V75">
        <f ca="1"/>
        <v>6.4670491184415368E-15</v>
      </c>
      <c r="W75">
        <f ca="1"/>
        <v>-3.3306690738754696E-16</v>
      </c>
      <c r="X75">
        <f ca="1"/>
        <v>-7.5495165674510645E-15</v>
      </c>
      <c r="Y75">
        <f ca="1"/>
        <v>1.9984014443252818E-15</v>
      </c>
      <c r="Z75">
        <f ca="1"/>
        <v>1.3322676295501878E-15</v>
      </c>
      <c r="AA75">
        <f ca="1"/>
        <v>-7.1054273576010019E-15</v>
      </c>
      <c r="AB75">
        <f ca="1"/>
        <v>1.4432899320127035E-15</v>
      </c>
      <c r="AC75">
        <f ca="1"/>
        <v>4.2188474935755949E-15</v>
      </c>
      <c r="AD75">
        <f ca="1"/>
        <v>7.2164496600635175E-16</v>
      </c>
      <c r="AE75">
        <f ca="1"/>
        <v>-1.1102230246251565E-15</v>
      </c>
      <c r="AF75">
        <f ca="1"/>
        <v>0</v>
      </c>
      <c r="AG75">
        <f ca="1"/>
        <v>-5.773159728050814E-15</v>
      </c>
      <c r="AH75">
        <f ca="1"/>
        <v>-4.8849813083506888E-15</v>
      </c>
    </row>
    <row r="76" spans="2:34">
      <c r="E76">
        <f ca="1"/>
        <v>-1.3322676295501878E-15</v>
      </c>
      <c r="F76">
        <f ca="1"/>
        <v>-8.8817841970012523E-16</v>
      </c>
      <c r="G76">
        <f ca="1"/>
        <v>1.0000000000000004</v>
      </c>
      <c r="H76">
        <f ca="1"/>
        <v>-3.5527136788005009E-15</v>
      </c>
      <c r="I76">
        <f ca="1"/>
        <v>-1.7763568394002505E-15</v>
      </c>
      <c r="J76">
        <f ca="1"/>
        <v>-4.7739590058881731E-15</v>
      </c>
      <c r="K76">
        <f ca="1"/>
        <v>-1.7763568394002505E-15</v>
      </c>
      <c r="L76">
        <f ca="1"/>
        <v>-3.5527136788005009E-15</v>
      </c>
      <c r="M76">
        <f ca="1"/>
        <v>3.5527136788005009E-15</v>
      </c>
      <c r="N76">
        <f ca="1"/>
        <v>8.8817841970012523E-16</v>
      </c>
      <c r="O76">
        <f ca="1"/>
        <v>1.7763568394002505E-15</v>
      </c>
      <c r="P76">
        <f ca="1"/>
        <v>8.8817841970012523E-16</v>
      </c>
      <c r="Q76">
        <f ca="1"/>
        <v>7.7715611723760958E-16</v>
      </c>
      <c r="R76">
        <f ca="1"/>
        <v>9.7699626167013776E-15</v>
      </c>
      <c r="S76">
        <f ca="1"/>
        <v>-4.4408920985006262E-16</v>
      </c>
      <c r="T76">
        <f ca="1"/>
        <v>6.2172489379008766E-15</v>
      </c>
      <c r="U76">
        <f ca="1"/>
        <v>5.440092820663267E-15</v>
      </c>
      <c r="V76">
        <f ca="1"/>
        <v>5.287437154777308E-15</v>
      </c>
      <c r="W76">
        <f ca="1"/>
        <v>1.7763568394002505E-15</v>
      </c>
      <c r="X76">
        <f ca="1"/>
        <v>1.7763568394002505E-15</v>
      </c>
      <c r="Y76">
        <f ca="1"/>
        <v>-2.886579864025407E-15</v>
      </c>
      <c r="Z76">
        <f ca="1"/>
        <v>8.8817841970012523E-16</v>
      </c>
      <c r="AA76">
        <f ca="1"/>
        <v>3.5527136788005009E-15</v>
      </c>
      <c r="AB76">
        <f ca="1"/>
        <v>4.4408920985006262E-16</v>
      </c>
      <c r="AC76">
        <f ca="1"/>
        <v>4.4408920985006262E-16</v>
      </c>
      <c r="AD76">
        <f ca="1"/>
        <v>-1.1102230246251565E-16</v>
      </c>
      <c r="AE76">
        <f ca="1"/>
        <v>0</v>
      </c>
      <c r="AF76">
        <f ca="1"/>
        <v>8.8817841970012523E-16</v>
      </c>
      <c r="AG76">
        <f ca="1"/>
        <v>-9.7699626167013776E-15</v>
      </c>
      <c r="AH76">
        <f ca="1"/>
        <v>-4.4408920985006262E-15</v>
      </c>
    </row>
    <row r="77" spans="2:34">
      <c r="E77">
        <f ca="1"/>
        <v>-9.7699626167013776E-15</v>
      </c>
      <c r="F77">
        <f ca="1"/>
        <v>-2.2204460492503131E-15</v>
      </c>
      <c r="G77">
        <f ca="1"/>
        <v>-1.7763568394002505E-15</v>
      </c>
      <c r="H77">
        <f ca="1"/>
        <v>0.99999999999998934</v>
      </c>
      <c r="I77">
        <f ca="1"/>
        <v>0</v>
      </c>
      <c r="J77">
        <f ca="1"/>
        <v>-9.5479180117763462E-15</v>
      </c>
      <c r="K77">
        <f ca="1"/>
        <v>-7.1054273576010019E-15</v>
      </c>
      <c r="L77">
        <f ca="1"/>
        <v>-5.3290705182007514E-15</v>
      </c>
      <c r="M77">
        <f ca="1"/>
        <v>5.3290705182007514E-15</v>
      </c>
      <c r="N77">
        <f ca="1"/>
        <v>1.7763568394002505E-15</v>
      </c>
      <c r="O77">
        <f ca="1"/>
        <v>3.5527136788005009E-15</v>
      </c>
      <c r="P77">
        <f ca="1"/>
        <v>5.3290705182007514E-15</v>
      </c>
      <c r="Q77">
        <f ca="1"/>
        <v>1.7763568394002505E-15</v>
      </c>
      <c r="R77">
        <f ca="1"/>
        <v>8.8817841970012523E-15</v>
      </c>
      <c r="S77">
        <f ca="1"/>
        <v>1.3322676295501878E-15</v>
      </c>
      <c r="T77">
        <f ca="1"/>
        <v>1.2434497875801753E-14</v>
      </c>
      <c r="U77">
        <f ca="1"/>
        <v>3.9968028886505635E-15</v>
      </c>
      <c r="V77">
        <f ca="1"/>
        <v>-6.3837823915946501E-16</v>
      </c>
      <c r="W77">
        <f ca="1"/>
        <v>3.1086244689504383E-15</v>
      </c>
      <c r="X77">
        <f ca="1"/>
        <v>1.2434497875801753E-14</v>
      </c>
      <c r="Y77">
        <f ca="1"/>
        <v>-3.1086244689504383E-15</v>
      </c>
      <c r="Z77">
        <f ca="1"/>
        <v>7.1054273576010019E-15</v>
      </c>
      <c r="AA77">
        <f ca="1"/>
        <v>1.5987211554602254E-14</v>
      </c>
      <c r="AB77">
        <f ca="1"/>
        <v>-8.8817841970012523E-16</v>
      </c>
      <c r="AC77">
        <f ca="1"/>
        <v>-1.7763568394002505E-15</v>
      </c>
      <c r="AD77">
        <f ca="1"/>
        <v>8.8817841970012523E-16</v>
      </c>
      <c r="AE77">
        <f ca="1"/>
        <v>2.6645352591003757E-15</v>
      </c>
      <c r="AF77">
        <f ca="1"/>
        <v>8.8817841970012523E-15</v>
      </c>
      <c r="AG77">
        <f ca="1"/>
        <v>-1.5987211554602254E-14</v>
      </c>
      <c r="AH77">
        <f ca="1"/>
        <v>8.8817841970012523E-16</v>
      </c>
    </row>
    <row r="78" spans="2:34">
      <c r="E78">
        <f ca="1"/>
        <v>-5.3290705182007514E-15</v>
      </c>
      <c r="F78">
        <f ca="1"/>
        <v>-1.2212453270876722E-15</v>
      </c>
      <c r="G78">
        <f ca="1"/>
        <v>-2.2204460492503131E-16</v>
      </c>
      <c r="H78">
        <f ca="1"/>
        <v>-4.4408920985006262E-16</v>
      </c>
      <c r="I78">
        <f ca="1"/>
        <v>0.99999999999999956</v>
      </c>
      <c r="J78">
        <f ca="1"/>
        <v>-6.8833827526759706E-15</v>
      </c>
      <c r="K78">
        <f ca="1"/>
        <v>3.1086244689504383E-15</v>
      </c>
      <c r="L78">
        <f ca="1"/>
        <v>-1.7763568394002505E-15</v>
      </c>
      <c r="M78">
        <f ca="1"/>
        <v>-2.2204460492503131E-15</v>
      </c>
      <c r="N78">
        <f ca="1"/>
        <v>-1.3322676295501878E-15</v>
      </c>
      <c r="O78">
        <f ca="1"/>
        <v>-4.4408920985006262E-16</v>
      </c>
      <c r="P78">
        <f ca="1"/>
        <v>-3.5527136788005009E-15</v>
      </c>
      <c r="Q78">
        <f ca="1"/>
        <v>1.2212453270876722E-15</v>
      </c>
      <c r="R78">
        <f ca="1"/>
        <v>1.2434497875801753E-14</v>
      </c>
      <c r="S78">
        <f ca="1"/>
        <v>-4.4408920985006262E-16</v>
      </c>
      <c r="T78">
        <f ca="1"/>
        <v>-2.886579864025407E-15</v>
      </c>
      <c r="U78">
        <f ca="1"/>
        <v>1.3600232051658168E-14</v>
      </c>
      <c r="V78">
        <f ca="1"/>
        <v>8.902600878712974E-15</v>
      </c>
      <c r="W78">
        <f ca="1"/>
        <v>1.3322676295501878E-15</v>
      </c>
      <c r="X78">
        <f ca="1"/>
        <v>0</v>
      </c>
      <c r="Y78">
        <f ca="1"/>
        <v>-1.4432899320127035E-15</v>
      </c>
      <c r="Z78">
        <f ca="1"/>
        <v>-1.7763568394002505E-15</v>
      </c>
      <c r="AA78">
        <f ca="1"/>
        <v>-1.1102230246251565E-14</v>
      </c>
      <c r="AB78">
        <f ca="1"/>
        <v>8.8817841970012523E-16</v>
      </c>
      <c r="AC78">
        <f ca="1"/>
        <v>1.5543122344752192E-15</v>
      </c>
      <c r="AD78">
        <f ca="1"/>
        <v>3.9968028886505635E-15</v>
      </c>
      <c r="AE78">
        <f ca="1"/>
        <v>-1.3322676295501878E-15</v>
      </c>
      <c r="AF78">
        <f ca="1"/>
        <v>-8.8817841970012523E-16</v>
      </c>
      <c r="AG78">
        <f ca="1"/>
        <v>-1.1546319456101628E-14</v>
      </c>
      <c r="AH78">
        <f ca="1"/>
        <v>-2.6645352591003757E-15</v>
      </c>
    </row>
    <row r="79" spans="2:34">
      <c r="E79">
        <f ca="1"/>
        <v>-1.3322676295501878E-14</v>
      </c>
      <c r="F79">
        <f ca="1"/>
        <v>-1.5543122344752192E-15</v>
      </c>
      <c r="G79">
        <f ca="1"/>
        <v>-1.7763568394002505E-15</v>
      </c>
      <c r="H79">
        <f ca="1"/>
        <v>0</v>
      </c>
      <c r="I79">
        <f ca="1"/>
        <v>-6.2172489379008766E-15</v>
      </c>
      <c r="J79">
        <f ca="1"/>
        <v>0.99999999999998124</v>
      </c>
      <c r="K79">
        <f ca="1"/>
        <v>2.6645352591003757E-15</v>
      </c>
      <c r="L79">
        <f ca="1"/>
        <v>0</v>
      </c>
      <c r="M79">
        <f ca="1"/>
        <v>4.8849813083506888E-15</v>
      </c>
      <c r="N79">
        <f ca="1"/>
        <v>1.3322676295501878E-15</v>
      </c>
      <c r="O79">
        <f ca="1"/>
        <v>3.1086244689504383E-15</v>
      </c>
      <c r="P79">
        <f ca="1"/>
        <v>8.8817841970012523E-16</v>
      </c>
      <c r="Q79">
        <f ca="1"/>
        <v>2.6645352591003757E-15</v>
      </c>
      <c r="R79">
        <f ca="1"/>
        <v>1.7763568394002505E-14</v>
      </c>
      <c r="S79">
        <f ca="1"/>
        <v>-6.6613381477509392E-16</v>
      </c>
      <c r="T79">
        <f ca="1"/>
        <v>6.2172489379008766E-15</v>
      </c>
      <c r="U79">
        <f ca="1"/>
        <v>4.1078251911130792E-15</v>
      </c>
      <c r="V79">
        <f ca="1"/>
        <v>-3.039235529911366E-15</v>
      </c>
      <c r="W79">
        <f ca="1"/>
        <v>0</v>
      </c>
      <c r="X79">
        <f ca="1"/>
        <v>1.7763568394002505E-15</v>
      </c>
      <c r="Y79">
        <f ca="1"/>
        <v>-1.3322676295501878E-15</v>
      </c>
      <c r="Z79">
        <f ca="1"/>
        <v>-4.4408920985006262E-15</v>
      </c>
      <c r="AA79">
        <f ca="1"/>
        <v>6.2172489379008766E-15</v>
      </c>
      <c r="AB79">
        <f ca="1"/>
        <v>-2.2204460492503131E-16</v>
      </c>
      <c r="AC79">
        <f ca="1"/>
        <v>-8.8817841970012523E-16</v>
      </c>
      <c r="AD79">
        <f ca="1"/>
        <v>6.3282712403633923E-15</v>
      </c>
      <c r="AE79">
        <f ca="1"/>
        <v>8.4376949871511897E-15</v>
      </c>
      <c r="AF79">
        <f ca="1"/>
        <v>8.8817841970012523E-16</v>
      </c>
      <c r="AG79">
        <f ca="1"/>
        <v>-1.7763568394002505E-14</v>
      </c>
      <c r="AH79">
        <f ca="1"/>
        <v>-1.7763568394002505E-15</v>
      </c>
    </row>
    <row r="80" spans="2:34">
      <c r="E80">
        <f ca="1"/>
        <v>-7.1054273576010019E-15</v>
      </c>
      <c r="F80">
        <f ca="1"/>
        <v>-2.2204460492503131E-15</v>
      </c>
      <c r="G80">
        <f ca="1"/>
        <v>4.4408920985006262E-16</v>
      </c>
      <c r="H80">
        <f ca="1"/>
        <v>-3.5527136788005009E-15</v>
      </c>
      <c r="I80">
        <f ca="1"/>
        <v>-3.5527136788005009E-15</v>
      </c>
      <c r="J80">
        <f ca="1"/>
        <v>-1.3322676295501878E-14</v>
      </c>
      <c r="K80">
        <f ca="1"/>
        <v>0.99999999999999645</v>
      </c>
      <c r="L80">
        <f ca="1"/>
        <v>-7.9936057773011271E-15</v>
      </c>
      <c r="M80">
        <f ca="1"/>
        <v>4.4408920985006262E-15</v>
      </c>
      <c r="N80">
        <f ca="1"/>
        <v>-4.4408920985006262E-15</v>
      </c>
      <c r="O80">
        <f ca="1"/>
        <v>3.5527136788005009E-15</v>
      </c>
      <c r="P80">
        <f ca="1"/>
        <v>8.8817841970012523E-15</v>
      </c>
      <c r="Q80">
        <f ca="1"/>
        <v>1.8873791418627661E-15</v>
      </c>
      <c r="R80">
        <f ca="1"/>
        <v>2.1316282072803006E-14</v>
      </c>
      <c r="S80">
        <f ca="1"/>
        <v>-4.4408920985006262E-16</v>
      </c>
      <c r="T80">
        <f ca="1"/>
        <v>4.4408920985006262E-15</v>
      </c>
      <c r="U80">
        <f ca="1"/>
        <v>9.1038288019262836E-15</v>
      </c>
      <c r="V80">
        <f ca="1"/>
        <v>7.4940054162198066E-16</v>
      </c>
      <c r="W80">
        <f ca="1"/>
        <v>1.3322676295501878E-15</v>
      </c>
      <c r="X80">
        <f ca="1"/>
        <v>7.1054273576010019E-15</v>
      </c>
      <c r="Y80">
        <f ca="1"/>
        <v>1.3322676295501878E-15</v>
      </c>
      <c r="Z80">
        <f ca="1"/>
        <v>2.6645352591003757E-15</v>
      </c>
      <c r="AA80">
        <f ca="1"/>
        <v>6.2172489379008766E-15</v>
      </c>
      <c r="AB80">
        <f ca="1"/>
        <v>4.4408920985006262E-16</v>
      </c>
      <c r="AC80">
        <f ca="1"/>
        <v>-8.8817841970012523E-16</v>
      </c>
      <c r="AD80">
        <f ca="1"/>
        <v>7.9936057773011271E-15</v>
      </c>
      <c r="AE80">
        <f ca="1"/>
        <v>4.4408920985006262E-15</v>
      </c>
      <c r="AF80">
        <f ca="1"/>
        <v>8.8817841970012523E-16</v>
      </c>
      <c r="AG80">
        <f ca="1"/>
        <v>-5.3290705182007514E-15</v>
      </c>
      <c r="AH80">
        <f ca="1"/>
        <v>-4.4408920985006262E-15</v>
      </c>
    </row>
    <row r="81" spans="5:34">
      <c r="E81">
        <f ca="1"/>
        <v>-6.2172489379008766E-15</v>
      </c>
      <c r="F81">
        <f ca="1"/>
        <v>-2.2204460492503131E-16</v>
      </c>
      <c r="G81">
        <f ca="1"/>
        <v>3.1086244689504383E-15</v>
      </c>
      <c r="H81">
        <f ca="1"/>
        <v>2.6645352591003757E-15</v>
      </c>
      <c r="I81">
        <f ca="1"/>
        <v>-8.8817841970012523E-16</v>
      </c>
      <c r="J81">
        <f ca="1"/>
        <v>-4.8849813083506888E-15</v>
      </c>
      <c r="K81">
        <f ca="1"/>
        <v>-2.6645352591003757E-15</v>
      </c>
      <c r="L81">
        <f ca="1"/>
        <v>0.99999999999999734</v>
      </c>
      <c r="M81">
        <f ca="1"/>
        <v>-1.7763568394002505E-15</v>
      </c>
      <c r="N81">
        <f ca="1"/>
        <v>4.4408920985006262E-16</v>
      </c>
      <c r="O81">
        <f ca="1"/>
        <v>3.5527136788005009E-15</v>
      </c>
      <c r="P81">
        <f ca="1"/>
        <v>0</v>
      </c>
      <c r="Q81">
        <f ca="1"/>
        <v>2.2204460492503131E-15</v>
      </c>
      <c r="R81">
        <f ca="1"/>
        <v>1.1546319456101628E-14</v>
      </c>
      <c r="S81">
        <f ca="1"/>
        <v>-1.3322676295501878E-15</v>
      </c>
      <c r="T81">
        <f ca="1"/>
        <v>-3.5527136788005009E-15</v>
      </c>
      <c r="U81">
        <f ca="1"/>
        <v>9.8809849191638932E-15</v>
      </c>
      <c r="V81">
        <f ca="1"/>
        <v>4.496403249731884E-15</v>
      </c>
      <c r="W81">
        <f ca="1"/>
        <v>-2.2204460492503131E-16</v>
      </c>
      <c r="X81">
        <f ca="1"/>
        <v>-2.6645352591003757E-15</v>
      </c>
      <c r="Y81">
        <f ca="1"/>
        <v>-3.3306690738754696E-15</v>
      </c>
      <c r="Z81">
        <f ca="1"/>
        <v>-8.8817841970012523E-16</v>
      </c>
      <c r="AA81">
        <f ca="1"/>
        <v>-5.3290705182007514E-15</v>
      </c>
      <c r="AB81">
        <f ca="1"/>
        <v>8.8817841970012523E-16</v>
      </c>
      <c r="AC81">
        <f ca="1"/>
        <v>1.7763568394002505E-15</v>
      </c>
      <c r="AD81">
        <f ca="1"/>
        <v>3.6637359812630166E-15</v>
      </c>
      <c r="AE81">
        <f ca="1"/>
        <v>-8.8817841970012523E-16</v>
      </c>
      <c r="AF81">
        <f ca="1"/>
        <v>-3.5527136788005009E-15</v>
      </c>
      <c r="AG81">
        <f ca="1"/>
        <v>-7.9936057773011271E-15</v>
      </c>
      <c r="AH81">
        <f ca="1"/>
        <v>-8.8817841970012523E-16</v>
      </c>
    </row>
    <row r="82" spans="5:34">
      <c r="E82">
        <f ca="1"/>
        <v>-4.4408920985006262E-15</v>
      </c>
      <c r="F82">
        <f ca="1"/>
        <v>4.4408920985006262E-16</v>
      </c>
      <c r="G82">
        <f ca="1"/>
        <v>3.9968028886505635E-15</v>
      </c>
      <c r="H82">
        <f ca="1"/>
        <v>7.9936057773011271E-15</v>
      </c>
      <c r="I82">
        <f ca="1"/>
        <v>5.3290705182007514E-15</v>
      </c>
      <c r="J82">
        <f ca="1"/>
        <v>-1.2323475573339238E-14</v>
      </c>
      <c r="K82">
        <f ca="1"/>
        <v>7.9936057773011271E-15</v>
      </c>
      <c r="L82">
        <f ca="1"/>
        <v>3.5527136788005009E-15</v>
      </c>
      <c r="M82">
        <f ca="1"/>
        <v>0.99999999999999689</v>
      </c>
      <c r="N82">
        <f ca="1"/>
        <v>4.8849813083506888E-15</v>
      </c>
      <c r="O82">
        <f ca="1"/>
        <v>-5.773159728050814E-15</v>
      </c>
      <c r="P82">
        <f ca="1"/>
        <v>-1.7763568394002505E-15</v>
      </c>
      <c r="Q82">
        <f ca="1"/>
        <v>-8.8817841970012523E-16</v>
      </c>
      <c r="R82">
        <f ca="1"/>
        <v>1.9539925233402755E-14</v>
      </c>
      <c r="S82">
        <f ca="1"/>
        <v>-1.9984014443252818E-15</v>
      </c>
      <c r="T82">
        <f ca="1"/>
        <v>-8.8817841970012523E-16</v>
      </c>
      <c r="U82">
        <f ca="1"/>
        <v>2.2204460492503131E-15</v>
      </c>
      <c r="V82">
        <f ca="1"/>
        <v>4.5935477643865852E-15</v>
      </c>
      <c r="W82">
        <f ca="1"/>
        <v>-1.1102230246251565E-15</v>
      </c>
      <c r="X82">
        <f ca="1"/>
        <v>-6.2172489379008766E-15</v>
      </c>
      <c r="Y82">
        <f ca="1"/>
        <v>-5.1070259132757201E-15</v>
      </c>
      <c r="Z82">
        <f ca="1"/>
        <v>-7.1054273576010019E-15</v>
      </c>
      <c r="AA82">
        <f ca="1"/>
        <v>-8.8817841970012523E-15</v>
      </c>
      <c r="AB82">
        <f ca="1"/>
        <v>8.8817841970012523E-16</v>
      </c>
      <c r="AC82">
        <f ca="1"/>
        <v>3.1086244689504383E-15</v>
      </c>
      <c r="AD82">
        <f ca="1"/>
        <v>5.2180482157382357E-15</v>
      </c>
      <c r="AE82">
        <f ca="1"/>
        <v>8.8817841970012523E-15</v>
      </c>
      <c r="AF82">
        <f ca="1"/>
        <v>-6.2172489379008766E-15</v>
      </c>
      <c r="AG82">
        <f ca="1"/>
        <v>-7.5495165674510645E-15</v>
      </c>
      <c r="AH82">
        <f ca="1"/>
        <v>-7.1054273576010019E-15</v>
      </c>
    </row>
    <row r="83" spans="5:34">
      <c r="E83">
        <f ca="1"/>
        <v>-1.0658141036401503E-14</v>
      </c>
      <c r="F83">
        <f ca="1"/>
        <v>-5.3290705182007514E-15</v>
      </c>
      <c r="G83">
        <f ca="1"/>
        <v>-8.8817841970012523E-16</v>
      </c>
      <c r="H83">
        <f ca="1"/>
        <v>-6.2172489379008766E-15</v>
      </c>
      <c r="I83">
        <f ca="1"/>
        <v>-5.773159728050814E-15</v>
      </c>
      <c r="J83">
        <f ca="1"/>
        <v>-9.8809849191638932E-15</v>
      </c>
      <c r="K83">
        <f ca="1"/>
        <v>-3.9968028886505635E-15</v>
      </c>
      <c r="L83">
        <f ca="1"/>
        <v>-5.773159728050814E-15</v>
      </c>
      <c r="M83">
        <f ca="1"/>
        <v>3.9968028886505635E-15</v>
      </c>
      <c r="N83">
        <f ca="1"/>
        <v>0.999999999999996</v>
      </c>
      <c r="O83">
        <f ca="1"/>
        <v>3.9968028886505635E-15</v>
      </c>
      <c r="P83">
        <f ca="1"/>
        <v>4.8849813083506888E-15</v>
      </c>
      <c r="Q83">
        <f ca="1"/>
        <v>4.1078251911130792E-15</v>
      </c>
      <c r="R83">
        <f ca="1"/>
        <v>7.1054273576010019E-15</v>
      </c>
      <c r="S83">
        <f ca="1"/>
        <v>1.1102230246251565E-15</v>
      </c>
      <c r="T83">
        <f ca="1"/>
        <v>9.1038288019262836E-15</v>
      </c>
      <c r="U83">
        <f ca="1"/>
        <v>6.9388939039072284E-15</v>
      </c>
      <c r="V83">
        <f ca="1"/>
        <v>2.0608514894604468E-15</v>
      </c>
      <c r="W83">
        <f ca="1"/>
        <v>4.2188474935755949E-15</v>
      </c>
      <c r="X83">
        <f ca="1"/>
        <v>9.7699626167013776E-15</v>
      </c>
      <c r="Y83">
        <f ca="1"/>
        <v>-4.7739590058881731E-15</v>
      </c>
      <c r="Z83">
        <f ca="1"/>
        <v>6.2172489379008766E-15</v>
      </c>
      <c r="AA83">
        <f ca="1"/>
        <v>7.9936057773011271E-15</v>
      </c>
      <c r="AB83">
        <f ca="1"/>
        <v>3.3306690738754696E-16</v>
      </c>
      <c r="AC83">
        <f ca="1"/>
        <v>-1.9984014443252818E-15</v>
      </c>
      <c r="AD83">
        <f ca="1"/>
        <v>3.219646771412954E-15</v>
      </c>
      <c r="AE83">
        <f ca="1"/>
        <v>2.6645352591003757E-15</v>
      </c>
      <c r="AF83">
        <f ca="1"/>
        <v>2.2204460492503131E-15</v>
      </c>
      <c r="AG83">
        <f ca="1"/>
        <v>-1.4210854715202004E-14</v>
      </c>
      <c r="AH83">
        <f ca="1"/>
        <v>4.4408920985006262E-16</v>
      </c>
    </row>
    <row r="84" spans="5:34">
      <c r="E84">
        <f ca="1"/>
        <v>-8.8817841970012523E-15</v>
      </c>
      <c r="F84">
        <f ca="1"/>
        <v>-3.3306690738754696E-15</v>
      </c>
      <c r="G84">
        <f ca="1"/>
        <v>-8.8817841970012523E-16</v>
      </c>
      <c r="H84">
        <f ca="1"/>
        <v>5.3290705182007514E-15</v>
      </c>
      <c r="I84">
        <f ca="1"/>
        <v>-1.7763568394002505E-15</v>
      </c>
      <c r="J84">
        <f ca="1"/>
        <v>-1.2434497875801753E-14</v>
      </c>
      <c r="K84">
        <f ca="1"/>
        <v>-8.8817841970012523E-16</v>
      </c>
      <c r="L84">
        <f ca="1"/>
        <v>-2.6645352591003757E-15</v>
      </c>
      <c r="M84">
        <f ca="1"/>
        <v>-1.7763568394002505E-15</v>
      </c>
      <c r="N84">
        <f ca="1"/>
        <v>2.6645352591003757E-15</v>
      </c>
      <c r="O84">
        <f ca="1"/>
        <v>0.99999999999999822</v>
      </c>
      <c r="P84">
        <f ca="1"/>
        <v>0</v>
      </c>
      <c r="Q84">
        <f ca="1"/>
        <v>-1.9984014443252818E-15</v>
      </c>
      <c r="R84">
        <f ca="1"/>
        <v>3.0198066269804258E-14</v>
      </c>
      <c r="S84">
        <f ca="1"/>
        <v>-8.8817841970012523E-16</v>
      </c>
      <c r="T84">
        <f ca="1"/>
        <v>5.773159728050814E-15</v>
      </c>
      <c r="U84">
        <f ca="1"/>
        <v>7.5495165674510645E-15</v>
      </c>
      <c r="V84">
        <f ca="1"/>
        <v>3.0531133177191805E-15</v>
      </c>
      <c r="W84">
        <f ca="1"/>
        <v>0</v>
      </c>
      <c r="X84">
        <f ca="1"/>
        <v>0</v>
      </c>
      <c r="Y84">
        <f ca="1"/>
        <v>-4.8849813083506888E-15</v>
      </c>
      <c r="Z84">
        <f ca="1"/>
        <v>-5.3290705182007514E-15</v>
      </c>
      <c r="AA84">
        <f ca="1"/>
        <v>0</v>
      </c>
      <c r="AB84">
        <f ca="1"/>
        <v>8.8817841970012523E-16</v>
      </c>
      <c r="AC84">
        <f ca="1"/>
        <v>4.4408920985006262E-16</v>
      </c>
      <c r="AD84">
        <f ca="1"/>
        <v>2.4424906541753444E-15</v>
      </c>
      <c r="AE84">
        <f ca="1"/>
        <v>7.1054273576010019E-15</v>
      </c>
      <c r="AF84">
        <f ca="1"/>
        <v>-3.5527136788005009E-15</v>
      </c>
      <c r="AG84">
        <f ca="1"/>
        <v>-7.1054273576010019E-15</v>
      </c>
      <c r="AH84">
        <f ca="1"/>
        <v>-7.9936057773011271E-15</v>
      </c>
    </row>
    <row r="85" spans="5:34">
      <c r="E85">
        <f ca="1"/>
        <v>-1.0658141036401503E-14</v>
      </c>
      <c r="F85">
        <f ca="1"/>
        <v>-2.6645352591003757E-15</v>
      </c>
      <c r="G85">
        <f ca="1"/>
        <v>1.7763568394002505E-15</v>
      </c>
      <c r="H85">
        <f ca="1"/>
        <v>0</v>
      </c>
      <c r="I85">
        <f ca="1"/>
        <v>-1.7763568394002505E-15</v>
      </c>
      <c r="J85">
        <f ca="1"/>
        <v>-5.3290705182007514E-15</v>
      </c>
      <c r="K85">
        <f ca="1"/>
        <v>-8.8817841970012523E-16</v>
      </c>
      <c r="L85">
        <f ca="1"/>
        <v>-8.8817841970012523E-16</v>
      </c>
      <c r="M85">
        <f ca="1"/>
        <v>1.7763568394002505E-15</v>
      </c>
      <c r="N85">
        <f ca="1"/>
        <v>-4.4408920985006262E-15</v>
      </c>
      <c r="O85">
        <f ca="1"/>
        <v>8.8817841970012523E-16</v>
      </c>
      <c r="P85">
        <f ca="1"/>
        <v>0.99999999999999822</v>
      </c>
      <c r="Q85">
        <f ca="1"/>
        <v>1.3322676295501878E-15</v>
      </c>
      <c r="R85">
        <f ca="1"/>
        <v>1.2434497875801753E-14</v>
      </c>
      <c r="S85">
        <f ca="1"/>
        <v>8.8817841970012523E-16</v>
      </c>
      <c r="T85">
        <f ca="1"/>
        <v>-7.1054273576010019E-15</v>
      </c>
      <c r="U85">
        <f ca="1"/>
        <v>1.9761969838327786E-14</v>
      </c>
      <c r="V85">
        <f ca="1"/>
        <v>8.6042284408449632E-15</v>
      </c>
      <c r="W85">
        <f ca="1"/>
        <v>1.3322676295501878E-15</v>
      </c>
      <c r="X85">
        <f ca="1"/>
        <v>0</v>
      </c>
      <c r="Y85">
        <f ca="1"/>
        <v>-1.7763568394002505E-15</v>
      </c>
      <c r="Z85">
        <f ca="1"/>
        <v>1.7763568394002505E-15</v>
      </c>
      <c r="AA85">
        <f ca="1"/>
        <v>-1.0658141036401503E-14</v>
      </c>
      <c r="AB85">
        <f ca="1"/>
        <v>0</v>
      </c>
      <c r="AC85">
        <f ca="1"/>
        <v>1.3322676295501878E-15</v>
      </c>
      <c r="AD85">
        <f ca="1"/>
        <v>8.2156503822261584E-15</v>
      </c>
      <c r="AE85">
        <f ca="1"/>
        <v>8.8817841970012523E-16</v>
      </c>
      <c r="AF85">
        <f ca="1"/>
        <v>-3.5527136788005009E-15</v>
      </c>
      <c r="AG85">
        <f ca="1"/>
        <v>-1.2434497875801753E-14</v>
      </c>
      <c r="AH85">
        <f ca="1"/>
        <v>-3.5527136788005009E-15</v>
      </c>
    </row>
    <row r="86" spans="5:34">
      <c r="E86">
        <f ca="1"/>
        <v>-3.5527136788005009E-15</v>
      </c>
      <c r="F86">
        <f ca="1"/>
        <v>-1.2212453270876722E-15</v>
      </c>
      <c r="G86">
        <f ca="1"/>
        <v>8.8817841970012523E-16</v>
      </c>
      <c r="H86">
        <f ca="1"/>
        <v>8.8817841970012523E-16</v>
      </c>
      <c r="I86">
        <f ca="1"/>
        <v>4.4408920985006262E-16</v>
      </c>
      <c r="J86">
        <f ca="1"/>
        <v>-4.3298697960381105E-15</v>
      </c>
      <c r="K86">
        <f ca="1"/>
        <v>0</v>
      </c>
      <c r="L86">
        <f ca="1"/>
        <v>-2.6645352591003757E-15</v>
      </c>
      <c r="M86">
        <f ca="1"/>
        <v>-4.4408920985006262E-16</v>
      </c>
      <c r="N86">
        <f ca="1"/>
        <v>4.4408920985006262E-16</v>
      </c>
      <c r="O86">
        <f ca="1"/>
        <v>4.4408920985006262E-15</v>
      </c>
      <c r="P86">
        <f ca="1"/>
        <v>1.3322676295501878E-15</v>
      </c>
      <c r="Q86">
        <f ca="1"/>
        <v>1.0000000000000024</v>
      </c>
      <c r="R86">
        <f ca="1"/>
        <v>1.5987211554602254E-14</v>
      </c>
      <c r="S86">
        <f ca="1"/>
        <v>0</v>
      </c>
      <c r="T86">
        <f ca="1"/>
        <v>6.6613381477509392E-16</v>
      </c>
      <c r="U86">
        <f ca="1"/>
        <v>1.1213252548714081E-14</v>
      </c>
      <c r="V86">
        <f ca="1"/>
        <v>5.5649929109335972E-15</v>
      </c>
      <c r="W86">
        <f ca="1"/>
        <v>1.7763568394002505E-15</v>
      </c>
      <c r="X86">
        <f ca="1"/>
        <v>1.7763568394002505E-15</v>
      </c>
      <c r="Y86">
        <f ca="1"/>
        <v>-6.3282712403633923E-15</v>
      </c>
      <c r="Z86">
        <f ca="1"/>
        <v>-8.8817841970012523E-16</v>
      </c>
      <c r="AA86">
        <f ca="1"/>
        <v>-5.773159728050814E-15</v>
      </c>
      <c r="AB86">
        <f ca="1"/>
        <v>7.7715611723760958E-16</v>
      </c>
      <c r="AC86">
        <f ca="1"/>
        <v>1.5543122344752192E-15</v>
      </c>
      <c r="AD86">
        <f ca="1"/>
        <v>2.1094237467877974E-15</v>
      </c>
      <c r="AE86">
        <f ca="1"/>
        <v>-4.4408920985006262E-15</v>
      </c>
      <c r="AF86">
        <f ca="1"/>
        <v>0</v>
      </c>
      <c r="AG86">
        <f ca="1"/>
        <v>-1.1102230246251565E-14</v>
      </c>
      <c r="AH86">
        <f ca="1"/>
        <v>-3.1086244689504383E-15</v>
      </c>
    </row>
    <row r="87" spans="5:34">
      <c r="E87">
        <f ca="1"/>
        <v>-4.4408920985006262E-15</v>
      </c>
      <c r="F87">
        <f ca="1"/>
        <v>-2.7755575615628914E-15</v>
      </c>
      <c r="G87">
        <f ca="1"/>
        <v>2.6645352591003757E-15</v>
      </c>
      <c r="H87">
        <f ca="1"/>
        <v>1.2434497875801753E-14</v>
      </c>
      <c r="I87">
        <f ca="1"/>
        <v>7.1054273576010019E-15</v>
      </c>
      <c r="J87">
        <f ca="1"/>
        <v>-1.1102230246251565E-14</v>
      </c>
      <c r="K87">
        <f ca="1"/>
        <v>9.3258734068513149E-15</v>
      </c>
      <c r="L87">
        <f ca="1"/>
        <v>6.6613381477509392E-15</v>
      </c>
      <c r="M87">
        <f ca="1"/>
        <v>-5.773159728050814E-15</v>
      </c>
      <c r="N87">
        <f ca="1"/>
        <v>3.1086244689504383E-15</v>
      </c>
      <c r="O87">
        <f ca="1"/>
        <v>-8.4376949871511897E-15</v>
      </c>
      <c r="P87">
        <f ca="1"/>
        <v>-7.1054273576010019E-15</v>
      </c>
      <c r="Q87">
        <f ca="1"/>
        <v>-2.886579864025407E-15</v>
      </c>
      <c r="R87">
        <f ca="1"/>
        <v>1.0000000000000213</v>
      </c>
      <c r="S87">
        <f ca="1"/>
        <v>-1.7763568394002505E-15</v>
      </c>
      <c r="T87">
        <f ca="1"/>
        <v>-6.6613381477509392E-15</v>
      </c>
      <c r="U87">
        <f ca="1"/>
        <v>1.787459069646502E-14</v>
      </c>
      <c r="V87">
        <f ca="1"/>
        <v>1.1698975121987587E-14</v>
      </c>
      <c r="W87">
        <f ca="1"/>
        <v>-2.2204460492503131E-15</v>
      </c>
      <c r="X87">
        <f ca="1"/>
        <v>-7.9936057773011271E-15</v>
      </c>
      <c r="Y87">
        <f ca="1"/>
        <v>-5.773159728050814E-15</v>
      </c>
      <c r="Z87">
        <f ca="1"/>
        <v>-7.1054273576010019E-15</v>
      </c>
      <c r="AA87">
        <f ca="1"/>
        <v>-1.865174681370263E-14</v>
      </c>
      <c r="AB87">
        <f ca="1"/>
        <v>1.3322676295501878E-15</v>
      </c>
      <c r="AC87">
        <f ca="1"/>
        <v>3.3306690738754696E-15</v>
      </c>
      <c r="AD87">
        <f ca="1"/>
        <v>5.5511151231257827E-15</v>
      </c>
      <c r="AE87">
        <f ca="1"/>
        <v>5.3290705182007514E-15</v>
      </c>
      <c r="AF87">
        <f ca="1"/>
        <v>-1.0658141036401503E-14</v>
      </c>
      <c r="AG87">
        <f ca="1"/>
        <v>-4.8849813083506888E-15</v>
      </c>
      <c r="AH87">
        <f ca="1"/>
        <v>-1.2434497875801753E-14</v>
      </c>
    </row>
    <row r="88" spans="5:34">
      <c r="E88">
        <f ca="1"/>
        <v>-7.3274719625260332E-15</v>
      </c>
      <c r="F88">
        <f ca="1"/>
        <v>-1.0547118733938987E-15</v>
      </c>
      <c r="G88">
        <f ca="1"/>
        <v>4.4408920985006262E-16</v>
      </c>
      <c r="H88">
        <f ca="1"/>
        <v>4.4408920985006262E-15</v>
      </c>
      <c r="I88">
        <f ca="1"/>
        <v>2.2204460492503131E-15</v>
      </c>
      <c r="J88">
        <f ca="1"/>
        <v>-7.8825834748386114E-15</v>
      </c>
      <c r="K88">
        <f ca="1"/>
        <v>2.2204460492503131E-15</v>
      </c>
      <c r="L88">
        <f ca="1"/>
        <v>6.6613381477509392E-16</v>
      </c>
      <c r="M88">
        <f ca="1"/>
        <v>-1.7763568394002505E-15</v>
      </c>
      <c r="N88">
        <f ca="1"/>
        <v>1.5543122344752192E-15</v>
      </c>
      <c r="O88">
        <f ca="1"/>
        <v>-6.6613381477509392E-16</v>
      </c>
      <c r="P88">
        <f ca="1"/>
        <v>-3.9968028886505635E-15</v>
      </c>
      <c r="Q88">
        <f ca="1"/>
        <v>1.1102230246251565E-15</v>
      </c>
      <c r="R88">
        <f ca="1"/>
        <v>5.773159728050814E-15</v>
      </c>
      <c r="S88">
        <f ca="1"/>
        <v>0.99999999999999967</v>
      </c>
      <c r="T88">
        <f ca="1"/>
        <v>-1.3322676295501878E-15</v>
      </c>
      <c r="U88">
        <f ca="1"/>
        <v>7.9936057773011271E-15</v>
      </c>
      <c r="V88">
        <f ca="1"/>
        <v>7.3482886442377549E-15</v>
      </c>
      <c r="W88">
        <f ca="1"/>
        <v>-7.7715611723760958E-16</v>
      </c>
      <c r="X88">
        <f ca="1"/>
        <v>1.7763568394002505E-15</v>
      </c>
      <c r="Y88">
        <f ca="1"/>
        <v>-2.9976021664879227E-15</v>
      </c>
      <c r="Z88">
        <f ca="1"/>
        <v>-2.6645352591003757E-15</v>
      </c>
      <c r="AA88">
        <f ca="1"/>
        <v>-8.8817841970012523E-15</v>
      </c>
      <c r="AB88">
        <f ca="1"/>
        <v>7.7715611723760958E-16</v>
      </c>
      <c r="AC88">
        <f ca="1"/>
        <v>4.4408920985006262E-16</v>
      </c>
      <c r="AD88">
        <f ca="1"/>
        <v>4.3853809472693683E-15</v>
      </c>
      <c r="AE88">
        <f ca="1"/>
        <v>2.886579864025407E-15</v>
      </c>
      <c r="AF88">
        <f ca="1"/>
        <v>-3.9968028886505635E-15</v>
      </c>
      <c r="AG88">
        <f ca="1"/>
        <v>-1.354472090042691E-14</v>
      </c>
      <c r="AH88">
        <f ca="1"/>
        <v>-3.9968028886505635E-15</v>
      </c>
    </row>
    <row r="89" spans="5:34">
      <c r="E89">
        <f ca="1"/>
        <v>-7.9936057773011271E-15</v>
      </c>
      <c r="F89">
        <f ca="1"/>
        <v>-6.6613381477509392E-16</v>
      </c>
      <c r="G89">
        <f ca="1"/>
        <v>2.2204460492503131E-15</v>
      </c>
      <c r="H89">
        <f ca="1"/>
        <v>7.1054273576010019E-15</v>
      </c>
      <c r="I89">
        <f ca="1"/>
        <v>9.7699626167013776E-15</v>
      </c>
      <c r="J89">
        <f ca="1"/>
        <v>-9.8254737679326354E-15</v>
      </c>
      <c r="K89">
        <f ca="1"/>
        <v>7.1054273576010019E-15</v>
      </c>
      <c r="L89">
        <f ca="1"/>
        <v>1.1102230246251565E-15</v>
      </c>
      <c r="M89">
        <f ca="1"/>
        <v>-5.1070259132757201E-15</v>
      </c>
      <c r="N89">
        <f ca="1"/>
        <v>3.7747582837255322E-15</v>
      </c>
      <c r="O89">
        <f ca="1"/>
        <v>4.4408920985006262E-16</v>
      </c>
      <c r="P89">
        <f ca="1"/>
        <v>-3.5527136788005009E-15</v>
      </c>
      <c r="Q89">
        <f ca="1"/>
        <v>1.9428902930940239E-15</v>
      </c>
      <c r="R89">
        <f ca="1"/>
        <v>2.0872192862952943E-14</v>
      </c>
      <c r="S89">
        <f ca="1"/>
        <v>-9.9920072216264089E-16</v>
      </c>
      <c r="T89">
        <f ca="1"/>
        <v>1.0000000000000016</v>
      </c>
      <c r="U89">
        <f ca="1"/>
        <v>1.0158540675320182E-14</v>
      </c>
      <c r="V89">
        <f ca="1"/>
        <v>3.0878077872387166E-15</v>
      </c>
      <c r="W89">
        <f ca="1"/>
        <v>-1.4432899320127035E-15</v>
      </c>
      <c r="X89">
        <f ca="1"/>
        <v>-1.7763568394002505E-15</v>
      </c>
      <c r="Y89">
        <f ca="1"/>
        <v>-7.1054273576010019E-15</v>
      </c>
      <c r="Z89">
        <f ca="1"/>
        <v>-6.2172489379008766E-15</v>
      </c>
      <c r="AA89">
        <f ca="1"/>
        <v>-9.3258734068513149E-15</v>
      </c>
      <c r="AB89">
        <f ca="1"/>
        <v>1.9984014443252818E-15</v>
      </c>
      <c r="AC89">
        <f ca="1"/>
        <v>1.6653345369377348E-15</v>
      </c>
      <c r="AD89">
        <f ca="1"/>
        <v>3.7192471324942744E-15</v>
      </c>
      <c r="AE89">
        <f ca="1"/>
        <v>8.8817841970012523E-15</v>
      </c>
      <c r="AF89">
        <f ca="1"/>
        <v>-8.4376949871511897E-15</v>
      </c>
      <c r="AG89">
        <f ca="1"/>
        <v>-1.5099033134902129E-14</v>
      </c>
      <c r="AH89">
        <f ca="1"/>
        <v>-4.8849813083506888E-15</v>
      </c>
    </row>
    <row r="90" spans="5:34">
      <c r="E90">
        <f ca="1"/>
        <v>-1.1546319456101628E-14</v>
      </c>
      <c r="F90">
        <f ca="1"/>
        <v>-2.886579864025407E-15</v>
      </c>
      <c r="G90">
        <f ca="1"/>
        <v>-1.7763568394002505E-15</v>
      </c>
      <c r="H90">
        <f ca="1"/>
        <v>-1.7763568394002505E-15</v>
      </c>
      <c r="I90">
        <f ca="1"/>
        <v>-3.5527136788005009E-15</v>
      </c>
      <c r="J90">
        <f ca="1"/>
        <v>-9.2148511043887993E-15</v>
      </c>
      <c r="K90">
        <f ca="1"/>
        <v>-1.7763568394002505E-15</v>
      </c>
      <c r="L90">
        <f ca="1"/>
        <v>-3.5527136788005009E-15</v>
      </c>
      <c r="M90">
        <f ca="1"/>
        <v>8.8817841970012523E-16</v>
      </c>
      <c r="N90">
        <f ca="1"/>
        <v>3.9968028886505635E-15</v>
      </c>
      <c r="O90">
        <f ca="1"/>
        <v>5.3290705182007514E-15</v>
      </c>
      <c r="P90">
        <f ca="1"/>
        <v>2.6645352591003757E-15</v>
      </c>
      <c r="Q90">
        <f ca="1"/>
        <v>3.9968028886505635E-15</v>
      </c>
      <c r="R90">
        <f ca="1"/>
        <v>9.7699626167013776E-15</v>
      </c>
      <c r="S90">
        <f ca="1"/>
        <v>-4.4408920985006262E-16</v>
      </c>
      <c r="T90">
        <f ca="1"/>
        <v>4.4408920985006262E-15</v>
      </c>
      <c r="U90">
        <f ca="1"/>
        <v>1</v>
      </c>
      <c r="V90">
        <f ca="1"/>
        <v>-2.1510571102112408E-15</v>
      </c>
      <c r="W90">
        <f ca="1"/>
        <v>3.5527136788005009E-15</v>
      </c>
      <c r="X90">
        <f ca="1"/>
        <v>7.1054273576010019E-15</v>
      </c>
      <c r="Y90">
        <f ca="1"/>
        <v>-4.2188474935755949E-15</v>
      </c>
      <c r="Z90">
        <f ca="1"/>
        <v>0</v>
      </c>
      <c r="AA90">
        <f ca="1"/>
        <v>4.4408920985006262E-15</v>
      </c>
      <c r="AB90">
        <f ca="1"/>
        <v>0</v>
      </c>
      <c r="AC90">
        <f ca="1"/>
        <v>-2.2204460492503131E-15</v>
      </c>
      <c r="AD90">
        <f ca="1"/>
        <v>6.5503158452884236E-15</v>
      </c>
      <c r="AE90">
        <f ca="1"/>
        <v>8.8817841970012523E-15</v>
      </c>
      <c r="AF90">
        <f ca="1"/>
        <v>3.5527136788005009E-15</v>
      </c>
      <c r="AG90">
        <f ca="1"/>
        <v>-1.6875389974302379E-14</v>
      </c>
      <c r="AH90">
        <f ca="1"/>
        <v>3.5527136788005009E-15</v>
      </c>
    </row>
    <row r="91" spans="5:34">
      <c r="E91">
        <f ca="1"/>
        <v>-2.2204460492503131E-15</v>
      </c>
      <c r="F91">
        <f ca="1"/>
        <v>6.106226635438361E-16</v>
      </c>
      <c r="G91">
        <f ca="1"/>
        <v>2.2204460492503131E-15</v>
      </c>
      <c r="H91">
        <f ca="1"/>
        <v>9.3258734068513149E-15</v>
      </c>
      <c r="I91">
        <f ca="1"/>
        <v>8.8817841970012523E-15</v>
      </c>
      <c r="J91">
        <f ca="1"/>
        <v>-1.27675647831893E-14</v>
      </c>
      <c r="K91">
        <f ca="1"/>
        <v>7.3274719625260332E-15</v>
      </c>
      <c r="L91">
        <f ca="1"/>
        <v>2.2204460492503131E-15</v>
      </c>
      <c r="M91">
        <f ca="1"/>
        <v>-2.4424906541753444E-15</v>
      </c>
      <c r="N91">
        <f ca="1"/>
        <v>-1.3322676295501878E-15</v>
      </c>
      <c r="O91">
        <f ca="1"/>
        <v>-2.886579864025407E-15</v>
      </c>
      <c r="P91">
        <f ca="1"/>
        <v>-3.3306690738754696E-15</v>
      </c>
      <c r="Q91">
        <f ca="1"/>
        <v>1.8318679906315083E-15</v>
      </c>
      <c r="R91">
        <f ca="1"/>
        <v>1.2434497875801753E-14</v>
      </c>
      <c r="S91">
        <f ca="1"/>
        <v>-2.6645352591003757E-15</v>
      </c>
      <c r="T91">
        <f ca="1"/>
        <v>2.9976021664879227E-15</v>
      </c>
      <c r="U91">
        <f ca="1"/>
        <v>6.3282712403633923E-15</v>
      </c>
      <c r="V91">
        <f ca="1"/>
        <v>0.99999999999999989</v>
      </c>
      <c r="W91">
        <f ca="1"/>
        <v>-1.1102230246251565E-15</v>
      </c>
      <c r="X91">
        <f ca="1"/>
        <v>-4.8849813083506888E-15</v>
      </c>
      <c r="Y91">
        <f ca="1"/>
        <v>-7.7715611723760958E-16</v>
      </c>
      <c r="Z91">
        <f ca="1"/>
        <v>-1.021405182655144E-14</v>
      </c>
      <c r="AA91">
        <f ca="1"/>
        <v>-3.3306690738754696E-15</v>
      </c>
      <c r="AB91">
        <f ca="1"/>
        <v>9.4368957093138306E-16</v>
      </c>
      <c r="AC91">
        <f ca="1"/>
        <v>3.6637359812630166E-15</v>
      </c>
      <c r="AD91">
        <f ca="1"/>
        <v>3.9412917374193057E-15</v>
      </c>
      <c r="AE91">
        <f ca="1"/>
        <v>5.1070259132757201E-15</v>
      </c>
      <c r="AF91">
        <f ca="1"/>
        <v>-3.9968028886505635E-15</v>
      </c>
      <c r="AG91">
        <f ca="1"/>
        <v>-3.7747582837255322E-15</v>
      </c>
      <c r="AH91">
        <f ca="1"/>
        <v>-8.8817841970012523E-15</v>
      </c>
    </row>
    <row r="92" spans="5:34">
      <c r="E92">
        <f ca="1"/>
        <v>-1.2434497875801753E-14</v>
      </c>
      <c r="F92">
        <f ca="1"/>
        <v>-1.5543122344752192E-15</v>
      </c>
      <c r="G92">
        <f ca="1"/>
        <v>-1.3322676295501878E-15</v>
      </c>
      <c r="H92">
        <f ca="1"/>
        <v>-5.3290705182007514E-15</v>
      </c>
      <c r="I92">
        <f ca="1"/>
        <v>-5.3290705182007514E-15</v>
      </c>
      <c r="J92">
        <f ca="1"/>
        <v>-9.7699626167013776E-15</v>
      </c>
      <c r="K92">
        <f ca="1"/>
        <v>-4.4408920985006262E-15</v>
      </c>
      <c r="L92">
        <f ca="1"/>
        <v>-3.5527136788005009E-15</v>
      </c>
      <c r="M92">
        <f ca="1"/>
        <v>4.4408920985006262E-15</v>
      </c>
      <c r="N92">
        <f ca="1"/>
        <v>0</v>
      </c>
      <c r="O92">
        <f ca="1"/>
        <v>5.3290705182007514E-15</v>
      </c>
      <c r="P92">
        <f ca="1"/>
        <v>3.5527136788005009E-15</v>
      </c>
      <c r="Q92">
        <f ca="1"/>
        <v>5.773159728050814E-15</v>
      </c>
      <c r="R92">
        <f ca="1"/>
        <v>5.3290705182007514E-15</v>
      </c>
      <c r="S92">
        <f ca="1"/>
        <v>0</v>
      </c>
      <c r="T92">
        <f ca="1"/>
        <v>7.5495165674510645E-15</v>
      </c>
      <c r="U92">
        <f ca="1"/>
        <v>1.2434497875801753E-14</v>
      </c>
      <c r="V92">
        <f ca="1"/>
        <v>3.4139358007223564E-15</v>
      </c>
      <c r="W92">
        <f ca="1"/>
        <v>1.0000000000000038</v>
      </c>
      <c r="X92">
        <f ca="1"/>
        <v>7.1054273576010019E-15</v>
      </c>
      <c r="Y92">
        <f ca="1"/>
        <v>-2.4424906541753444E-15</v>
      </c>
      <c r="Z92">
        <f ca="1"/>
        <v>3.5527136788005009E-15</v>
      </c>
      <c r="AA92">
        <f ca="1"/>
        <v>5.3290705182007514E-15</v>
      </c>
      <c r="AB92">
        <f ca="1"/>
        <v>4.4408920985006262E-16</v>
      </c>
      <c r="AC92">
        <f ca="1"/>
        <v>-2.6645352591003757E-15</v>
      </c>
      <c r="AD92">
        <f ca="1"/>
        <v>4.2188474935755949E-15</v>
      </c>
      <c r="AE92">
        <f ca="1"/>
        <v>1.7763568394002505E-15</v>
      </c>
      <c r="AF92">
        <f ca="1"/>
        <v>9.7699626167013776E-15</v>
      </c>
      <c r="AG92">
        <f ca="1"/>
        <v>-1.865174681370263E-14</v>
      </c>
      <c r="AH92">
        <f ca="1"/>
        <v>0</v>
      </c>
    </row>
    <row r="93" spans="5:34">
      <c r="E93">
        <f ca="1"/>
        <v>-6.2172489379008766E-15</v>
      </c>
      <c r="F93">
        <f ca="1"/>
        <v>-9.9920072216264089E-16</v>
      </c>
      <c r="G93">
        <f ca="1"/>
        <v>-4.4408920985006262E-16</v>
      </c>
      <c r="H93">
        <f ca="1"/>
        <v>-5.3290705182007514E-15</v>
      </c>
      <c r="I93">
        <f ca="1"/>
        <v>0</v>
      </c>
      <c r="J93">
        <f ca="1"/>
        <v>-7.1054273576010019E-15</v>
      </c>
      <c r="K93">
        <f ca="1"/>
        <v>-1.3322676295501878E-15</v>
      </c>
      <c r="L93">
        <f ca="1"/>
        <v>-1.3322676295501878E-15</v>
      </c>
      <c r="M93">
        <f ca="1"/>
        <v>3.5527136788005009E-15</v>
      </c>
      <c r="N93">
        <f ca="1"/>
        <v>-2.6645352591003757E-15</v>
      </c>
      <c r="O93">
        <f ca="1"/>
        <v>-3.1086244689504383E-15</v>
      </c>
      <c r="P93">
        <f ca="1"/>
        <v>3.5527136788005009E-15</v>
      </c>
      <c r="Q93">
        <f ca="1"/>
        <v>7.7715611723760958E-16</v>
      </c>
      <c r="R93">
        <f ca="1"/>
        <v>1.1546319456101628E-14</v>
      </c>
      <c r="S93">
        <f ca="1"/>
        <v>2.2204460492503131E-16</v>
      </c>
      <c r="T93">
        <f ca="1"/>
        <v>9.7699626167013776E-15</v>
      </c>
      <c r="U93">
        <f ca="1"/>
        <v>8.4376949871511897E-15</v>
      </c>
      <c r="V93">
        <f ca="1"/>
        <v>3.5665914666083154E-15</v>
      </c>
      <c r="W93">
        <f ca="1"/>
        <v>2.2204460492503131E-15</v>
      </c>
      <c r="X93">
        <f ca="1"/>
        <v>1.0000000000000071</v>
      </c>
      <c r="Y93">
        <f ca="1"/>
        <v>-4.4408920985006262E-16</v>
      </c>
      <c r="Z93">
        <f ca="1"/>
        <v>2.6645352591003757E-15</v>
      </c>
      <c r="AA93">
        <f ca="1"/>
        <v>5.3290705182007514E-15</v>
      </c>
      <c r="AB93">
        <f ca="1"/>
        <v>8.8817841970012523E-16</v>
      </c>
      <c r="AC93">
        <f ca="1"/>
        <v>-4.4408920985006262E-16</v>
      </c>
      <c r="AD93">
        <f ca="1"/>
        <v>-2.6645352591003757E-15</v>
      </c>
      <c r="AE93">
        <f ca="1"/>
        <v>-1.3322676295501878E-15</v>
      </c>
      <c r="AF93">
        <f ca="1"/>
        <v>8.8817841970012523E-16</v>
      </c>
      <c r="AG93">
        <f ca="1"/>
        <v>-1.2434497875801753E-14</v>
      </c>
      <c r="AH93">
        <f ca="1"/>
        <v>-5.3290705182007514E-15</v>
      </c>
    </row>
    <row r="94" spans="5:34">
      <c r="E94">
        <f ca="1"/>
        <v>-1.3100631690576847E-14</v>
      </c>
      <c r="F94">
        <f ca="1"/>
        <v>-3.1086244689504383E-15</v>
      </c>
      <c r="G94">
        <f ca="1"/>
        <v>-2.2204460492503131E-15</v>
      </c>
      <c r="H94">
        <f ca="1"/>
        <v>-8.8817841970012523E-15</v>
      </c>
      <c r="I94">
        <f ca="1"/>
        <v>-5.773159728050814E-15</v>
      </c>
      <c r="J94">
        <f ca="1"/>
        <v>-4.3298697960381105E-15</v>
      </c>
      <c r="K94">
        <f ca="1"/>
        <v>-3.1086244689504383E-15</v>
      </c>
      <c r="L94">
        <f ca="1"/>
        <v>-6.2172489379008766E-15</v>
      </c>
      <c r="M94">
        <f ca="1"/>
        <v>8.8817841970012523E-16</v>
      </c>
      <c r="N94">
        <f ca="1"/>
        <v>-2.2204460492503131E-16</v>
      </c>
      <c r="O94">
        <f ca="1"/>
        <v>5.773159728050814E-15</v>
      </c>
      <c r="P94">
        <f ca="1"/>
        <v>7.1054273576010019E-15</v>
      </c>
      <c r="Q94">
        <f ca="1"/>
        <v>2.8310687127941492E-15</v>
      </c>
      <c r="R94">
        <f ca="1"/>
        <v>5.773159728050814E-15</v>
      </c>
      <c r="S94">
        <f ca="1"/>
        <v>7.7715611723760958E-16</v>
      </c>
      <c r="T94">
        <f ca="1"/>
        <v>-1.3322676295501878E-15</v>
      </c>
      <c r="U94">
        <f ca="1"/>
        <v>1.1102230246251565E-14</v>
      </c>
      <c r="V94">
        <f ca="1"/>
        <v>5.0584536559483695E-15</v>
      </c>
      <c r="W94">
        <f ca="1"/>
        <v>2.3314683517128287E-15</v>
      </c>
      <c r="X94">
        <f ca="1"/>
        <v>1.2434497875801753E-14</v>
      </c>
      <c r="Y94">
        <f ca="1"/>
        <v>0.99999999999999689</v>
      </c>
      <c r="Z94">
        <f ca="1"/>
        <v>4.8849813083506888E-15</v>
      </c>
      <c r="AA94">
        <f ca="1"/>
        <v>-3.1086244689504383E-15</v>
      </c>
      <c r="AB94">
        <f ca="1"/>
        <v>3.3306690738754696E-16</v>
      </c>
      <c r="AC94">
        <f ca="1"/>
        <v>-1.9984014443252818E-15</v>
      </c>
      <c r="AD94">
        <f ca="1"/>
        <v>3.7192471324942744E-15</v>
      </c>
      <c r="AE94">
        <f ca="1"/>
        <v>1.9984014443252818E-15</v>
      </c>
      <c r="AF94">
        <f ca="1"/>
        <v>2.6645352591003757E-15</v>
      </c>
      <c r="AG94">
        <f ca="1"/>
        <v>-1.6875389974302379E-14</v>
      </c>
      <c r="AH94">
        <f ca="1"/>
        <v>4.8849813083506888E-15</v>
      </c>
    </row>
    <row r="95" spans="5:34">
      <c r="E95">
        <f ca="1"/>
        <v>0</v>
      </c>
      <c r="F95">
        <f ca="1"/>
        <v>-2.2204460492503131E-16</v>
      </c>
      <c r="G95">
        <f ca="1"/>
        <v>1.3322676295501878E-15</v>
      </c>
      <c r="H95">
        <f ca="1"/>
        <v>1.021405182655144E-14</v>
      </c>
      <c r="I95">
        <f ca="1"/>
        <v>9.3258734068513149E-15</v>
      </c>
      <c r="J95">
        <f ca="1"/>
        <v>-1.0047518372857667E-14</v>
      </c>
      <c r="K95">
        <f ca="1"/>
        <v>6.6613381477509392E-15</v>
      </c>
      <c r="L95">
        <f ca="1"/>
        <v>3.3306690738754696E-15</v>
      </c>
      <c r="M95">
        <f ca="1"/>
        <v>-3.3306690738754696E-15</v>
      </c>
      <c r="N95">
        <f ca="1"/>
        <v>1.7763568394002505E-15</v>
      </c>
      <c r="O95">
        <f ca="1"/>
        <v>-3.7747582837255322E-15</v>
      </c>
      <c r="P95">
        <f ca="1"/>
        <v>-7.9936057773011271E-15</v>
      </c>
      <c r="Q95">
        <f ca="1"/>
        <v>-3.219646771412954E-15</v>
      </c>
      <c r="R95">
        <f ca="1"/>
        <v>1.9095836023552692E-14</v>
      </c>
      <c r="S95">
        <f ca="1"/>
        <v>-2.1094237467877974E-15</v>
      </c>
      <c r="T95">
        <f ca="1"/>
        <v>-5.5511151231257827E-15</v>
      </c>
      <c r="U95">
        <f ca="1"/>
        <v>1.1990408665951691E-14</v>
      </c>
      <c r="V95">
        <f ca="1"/>
        <v>1.0824674490095276E-14</v>
      </c>
      <c r="W95">
        <f ca="1"/>
        <v>-9.9920072216264089E-16</v>
      </c>
      <c r="X95">
        <f ca="1"/>
        <v>-7.1054273576010019E-15</v>
      </c>
      <c r="Y95">
        <f ca="1"/>
        <v>3.3306690738754696E-16</v>
      </c>
      <c r="Z95">
        <f ca="1"/>
        <v>0.99999999999999467</v>
      </c>
      <c r="AA95">
        <f ca="1"/>
        <v>-1.7763568394002505E-14</v>
      </c>
      <c r="AB95">
        <f ca="1"/>
        <v>2.2204460492503131E-16</v>
      </c>
      <c r="AC95">
        <f ca="1"/>
        <v>3.1086244689504383E-15</v>
      </c>
      <c r="AD95">
        <f ca="1"/>
        <v>4.7184478546569153E-15</v>
      </c>
      <c r="AE95">
        <f ca="1"/>
        <v>4.4408920985006262E-16</v>
      </c>
      <c r="AF95">
        <f ca="1"/>
        <v>-3.9968028886505635E-15</v>
      </c>
      <c r="AG95">
        <f ca="1"/>
        <v>-7.3274719625260332E-15</v>
      </c>
      <c r="AH95">
        <f ca="1"/>
        <v>-7.1054273576010019E-15</v>
      </c>
    </row>
    <row r="96" spans="5:34">
      <c r="E96">
        <f ca="1"/>
        <v>-9.7699626167013776E-15</v>
      </c>
      <c r="F96">
        <f ca="1"/>
        <v>-4.4408920985006262E-15</v>
      </c>
      <c r="G96">
        <f ca="1"/>
        <v>-3.5527136788005009E-15</v>
      </c>
      <c r="H96">
        <f ca="1"/>
        <v>-1.2434497875801753E-14</v>
      </c>
      <c r="I96">
        <f ca="1"/>
        <v>-1.4210854715202004E-14</v>
      </c>
      <c r="J96">
        <f ca="1"/>
        <v>-3.9968028886505635E-15</v>
      </c>
      <c r="K96">
        <f ca="1"/>
        <v>-7.1054273576010019E-15</v>
      </c>
      <c r="L96">
        <f ca="1"/>
        <v>-1.0658141036401503E-14</v>
      </c>
      <c r="M96">
        <f ca="1"/>
        <v>9.7699626167013776E-15</v>
      </c>
      <c r="N96">
        <f ca="1"/>
        <v>-9.7699626167013776E-15</v>
      </c>
      <c r="O96">
        <f ca="1"/>
        <v>4.4408920985006262E-15</v>
      </c>
      <c r="P96">
        <f ca="1"/>
        <v>1.2434497875801753E-14</v>
      </c>
      <c r="Q96">
        <f ca="1"/>
        <v>3.5527136788005009E-15</v>
      </c>
      <c r="R96">
        <f ca="1"/>
        <v>-3.5527136788005009E-15</v>
      </c>
      <c r="S96">
        <f ca="1"/>
        <v>1.3322676295501878E-15</v>
      </c>
      <c r="T96">
        <f ca="1"/>
        <v>7.1054273576010019E-15</v>
      </c>
      <c r="U96">
        <f ca="1"/>
        <v>1.0436096431476471E-14</v>
      </c>
      <c r="V96">
        <f ca="1"/>
        <v>5.5511151231257827E-17</v>
      </c>
      <c r="W96">
        <f ca="1"/>
        <v>6.6613381477509392E-15</v>
      </c>
      <c r="X96">
        <f ca="1"/>
        <v>1.0658141036401503E-14</v>
      </c>
      <c r="Y96">
        <f ca="1"/>
        <v>4.4408920985006262E-16</v>
      </c>
      <c r="Z96">
        <f ca="1"/>
        <v>5.3290705182007514E-15</v>
      </c>
      <c r="AA96">
        <f ca="1"/>
        <v>1.0000000000000124</v>
      </c>
      <c r="AB96">
        <f ca="1"/>
        <v>-4.4408920985006262E-16</v>
      </c>
      <c r="AC96">
        <f ca="1"/>
        <v>-4.4408920985006262E-15</v>
      </c>
      <c r="AD96">
        <f ca="1"/>
        <v>1.7763568394002505E-15</v>
      </c>
      <c r="AE96">
        <f ca="1"/>
        <v>-3.5527136788005009E-15</v>
      </c>
      <c r="AF96">
        <f ca="1"/>
        <v>1.0658141036401503E-14</v>
      </c>
      <c r="AG96">
        <f ca="1"/>
        <v>-1.2434497875801753E-14</v>
      </c>
      <c r="AH96">
        <f ca="1"/>
        <v>1.7763568394002505E-15</v>
      </c>
    </row>
    <row r="97" spans="5:34">
      <c r="E97">
        <f ca="1"/>
        <v>-1.7763568394002505E-15</v>
      </c>
      <c r="F97">
        <f ca="1"/>
        <v>-1.9428902930940239E-16</v>
      </c>
      <c r="G97">
        <f ca="1"/>
        <v>-2.6090241078691179E-15</v>
      </c>
      <c r="H97">
        <f ca="1"/>
        <v>-1.4432899320127035E-15</v>
      </c>
      <c r="I97">
        <f ca="1"/>
        <v>-9.9920072216264089E-16</v>
      </c>
      <c r="J97">
        <f ca="1"/>
        <v>-1.201816424156732E-14</v>
      </c>
      <c r="K97">
        <f ca="1"/>
        <v>4.4408920985006262E-16</v>
      </c>
      <c r="L97">
        <f ca="1"/>
        <v>-5.5511151231257827E-17</v>
      </c>
      <c r="M97">
        <f ca="1"/>
        <v>3.9968028886505635E-15</v>
      </c>
      <c r="N97">
        <f ca="1"/>
        <v>-6.3282712403633923E-15</v>
      </c>
      <c r="O97">
        <f ca="1"/>
        <v>-1.1102230246251565E-16</v>
      </c>
      <c r="P97">
        <f ca="1"/>
        <v>2.3314683517128287E-15</v>
      </c>
      <c r="Q97">
        <f ca="1"/>
        <v>1.5126788710517758E-15</v>
      </c>
      <c r="R97">
        <f ca="1"/>
        <v>5.2180482157382357E-15</v>
      </c>
      <c r="S97">
        <f ca="1"/>
        <v>5.5511151231257827E-17</v>
      </c>
      <c r="T97">
        <f ca="1"/>
        <v>5.7176485768195562E-15</v>
      </c>
      <c r="U97">
        <f ca="1"/>
        <v>3.7886360715333467E-15</v>
      </c>
      <c r="V97">
        <f ca="1"/>
        <v>1.3773704399255848E-15</v>
      </c>
      <c r="W97">
        <f ca="1"/>
        <v>-5.5511151231257827E-17</v>
      </c>
      <c r="X97">
        <f ca="1"/>
        <v>3.8857805861880479E-15</v>
      </c>
      <c r="Y97">
        <f ca="1"/>
        <v>2.6090241078691179E-15</v>
      </c>
      <c r="Z97">
        <f ca="1"/>
        <v>-9.9920072216264089E-16</v>
      </c>
      <c r="AA97">
        <f ca="1"/>
        <v>5.1070259132757201E-15</v>
      </c>
      <c r="AB97">
        <f ca="1"/>
        <v>0.99999999999999911</v>
      </c>
      <c r="AC97">
        <f ca="1"/>
        <v>-1.0824674490095276E-15</v>
      </c>
      <c r="AD97">
        <f ca="1"/>
        <v>2.5673907444456745E-15</v>
      </c>
      <c r="AE97">
        <f ca="1"/>
        <v>5.5511151231257827E-17</v>
      </c>
      <c r="AF97">
        <f ca="1"/>
        <v>2.3314683517128287E-15</v>
      </c>
      <c r="AG97">
        <f ca="1"/>
        <v>-6.2172489379008766E-15</v>
      </c>
      <c r="AH97">
        <f ca="1"/>
        <v>-5.9952043329758453E-15</v>
      </c>
    </row>
    <row r="98" spans="5:34">
      <c r="E98">
        <f ca="1"/>
        <v>-6.2172489379008766E-15</v>
      </c>
      <c r="F98">
        <f ca="1"/>
        <v>-2.2204460492503131E-15</v>
      </c>
      <c r="G98">
        <f ca="1"/>
        <v>4.4408920985006262E-15</v>
      </c>
      <c r="H98">
        <f ca="1"/>
        <v>1.7763568394002505E-15</v>
      </c>
      <c r="I98">
        <f ca="1"/>
        <v>0</v>
      </c>
      <c r="J98">
        <f ca="1"/>
        <v>-7.5495165674510645E-15</v>
      </c>
      <c r="K98">
        <f ca="1"/>
        <v>3.5527136788005009E-15</v>
      </c>
      <c r="L98">
        <f ca="1"/>
        <v>1.7763568394002505E-15</v>
      </c>
      <c r="M98">
        <f ca="1"/>
        <v>-1.7763568394002505E-15</v>
      </c>
      <c r="N98">
        <f ca="1"/>
        <v>0</v>
      </c>
      <c r="O98">
        <f ca="1"/>
        <v>-1.7763568394002505E-15</v>
      </c>
      <c r="P98">
        <f ca="1"/>
        <v>-5.3290705182007514E-15</v>
      </c>
      <c r="Q98">
        <f ca="1"/>
        <v>1.9984014443252818E-15</v>
      </c>
      <c r="R98">
        <f ca="1"/>
        <v>3.1974423109204508E-14</v>
      </c>
      <c r="S98">
        <f ca="1"/>
        <v>-1.7763568394002505E-15</v>
      </c>
      <c r="T98">
        <f ca="1"/>
        <v>2.2204460492503131E-15</v>
      </c>
      <c r="U98">
        <f ca="1"/>
        <v>1.3766765505351941E-14</v>
      </c>
      <c r="V98">
        <f ca="1"/>
        <v>4.6906922790412864E-15</v>
      </c>
      <c r="W98">
        <f ca="1"/>
        <v>8.8817841970012523E-16</v>
      </c>
      <c r="X98">
        <f ca="1"/>
        <v>-1.0658141036401503E-14</v>
      </c>
      <c r="Y98">
        <f ca="1"/>
        <v>-4.8849813083506888E-15</v>
      </c>
      <c r="Z98">
        <f ca="1"/>
        <v>-5.3290705182007514E-15</v>
      </c>
      <c r="AA98">
        <f ca="1"/>
        <v>-5.3290705182007514E-15</v>
      </c>
      <c r="AB98">
        <f ca="1"/>
        <v>8.8817841970012523E-16</v>
      </c>
      <c r="AC98">
        <f ca="1"/>
        <v>1.0000000000000022</v>
      </c>
      <c r="AD98">
        <f ca="1"/>
        <v>2.886579864025407E-15</v>
      </c>
      <c r="AE98">
        <f ca="1"/>
        <v>1.7763568394002505E-15</v>
      </c>
      <c r="AF98">
        <f ca="1"/>
        <v>-5.3290705182007514E-15</v>
      </c>
      <c r="AG98">
        <f ca="1"/>
        <v>-7.1054273576010019E-15</v>
      </c>
      <c r="AH98">
        <f ca="1"/>
        <v>-4.4408920985006262E-15</v>
      </c>
    </row>
    <row r="99" spans="5:34">
      <c r="E99">
        <f ca="1"/>
        <v>-4.4408920985006262E-15</v>
      </c>
      <c r="F99">
        <f ca="1"/>
        <v>4.4408920985006262E-16</v>
      </c>
      <c r="G99">
        <f ca="1"/>
        <v>8.8817841970012523E-16</v>
      </c>
      <c r="H99">
        <f ca="1"/>
        <v>-8.8817841970012523E-16</v>
      </c>
      <c r="I99">
        <f ca="1"/>
        <v>3.9968028886505635E-15</v>
      </c>
      <c r="J99">
        <f ca="1"/>
        <v>-1.0436096431476471E-14</v>
      </c>
      <c r="K99">
        <f ca="1"/>
        <v>4.8849813083506888E-15</v>
      </c>
      <c r="L99">
        <f ca="1"/>
        <v>-8.8817841970012523E-16</v>
      </c>
      <c r="M99">
        <f ca="1"/>
        <v>-1.7763568394002505E-15</v>
      </c>
      <c r="N99">
        <f ca="1"/>
        <v>6.6613381477509392E-16</v>
      </c>
      <c r="O99">
        <f ca="1"/>
        <v>-1.7763568394002505E-15</v>
      </c>
      <c r="P99">
        <f ca="1"/>
        <v>-1.3322676295501878E-15</v>
      </c>
      <c r="Q99">
        <f ca="1"/>
        <v>1.27675647831893E-15</v>
      </c>
      <c r="R99">
        <f ca="1"/>
        <v>1.4210854715202004E-14</v>
      </c>
      <c r="S99">
        <f ca="1"/>
        <v>-1.1102230246251565E-15</v>
      </c>
      <c r="T99">
        <f ca="1"/>
        <v>1.3322676295501878E-15</v>
      </c>
      <c r="U99">
        <f ca="1"/>
        <v>3.4416913763379853E-15</v>
      </c>
      <c r="V99">
        <f ca="1"/>
        <v>3.5110803153770576E-15</v>
      </c>
      <c r="W99">
        <f ca="1"/>
        <v>-4.4408920985006262E-16</v>
      </c>
      <c r="X99">
        <f ca="1"/>
        <v>-6.2172489379008766E-15</v>
      </c>
      <c r="Y99">
        <f ca="1"/>
        <v>-1.3322676295501878E-15</v>
      </c>
      <c r="Z99">
        <f ca="1"/>
        <v>-6.2172489379008766E-15</v>
      </c>
      <c r="AA99">
        <f ca="1"/>
        <v>-3.5527136788005009E-15</v>
      </c>
      <c r="AB99">
        <f ca="1"/>
        <v>1.5543122344752192E-15</v>
      </c>
      <c r="AC99">
        <f ca="1"/>
        <v>1.3322676295501878E-15</v>
      </c>
      <c r="AD99">
        <f ca="1"/>
        <v>1.0000000000000056</v>
      </c>
      <c r="AE99">
        <f ca="1"/>
        <v>3.5527136788005009E-15</v>
      </c>
      <c r="AF99">
        <f ca="1"/>
        <v>-6.6613381477509392E-15</v>
      </c>
      <c r="AG99">
        <f ca="1"/>
        <v>-7.5495165674510645E-15</v>
      </c>
      <c r="AH99">
        <f ca="1"/>
        <v>-6.6613381477509392E-15</v>
      </c>
    </row>
    <row r="100" spans="5:34">
      <c r="E100">
        <f ca="1"/>
        <v>-6.2172489379008766E-15</v>
      </c>
      <c r="F100">
        <f ca="1"/>
        <v>-2.2204460492503131E-16</v>
      </c>
      <c r="G100">
        <f ca="1"/>
        <v>1.7763568394002505E-15</v>
      </c>
      <c r="H100">
        <f ca="1"/>
        <v>8.8817841970012523E-16</v>
      </c>
      <c r="I100">
        <f ca="1"/>
        <v>3.5527136788005009E-15</v>
      </c>
      <c r="J100">
        <f ca="1"/>
        <v>-7.3274719625260332E-15</v>
      </c>
      <c r="K100">
        <f ca="1"/>
        <v>1.7763568394002505E-15</v>
      </c>
      <c r="L100">
        <f ca="1"/>
        <v>-8.8817841970012523E-16</v>
      </c>
      <c r="M100">
        <f ca="1"/>
        <v>8.8817841970012523E-16</v>
      </c>
      <c r="N100">
        <f ca="1"/>
        <v>1.7763568394002505E-15</v>
      </c>
      <c r="O100">
        <f ca="1"/>
        <v>-1.7763568394002505E-15</v>
      </c>
      <c r="P100">
        <f ca="1"/>
        <v>-1.7763568394002505E-15</v>
      </c>
      <c r="Q100">
        <f ca="1"/>
        <v>9.9920072216264089E-16</v>
      </c>
      <c r="R100">
        <f ca="1"/>
        <v>1.0658141036401503E-14</v>
      </c>
      <c r="S100">
        <f ca="1"/>
        <v>-8.8817841970012523E-16</v>
      </c>
      <c r="T100">
        <f ca="1"/>
        <v>-8.8817841970012523E-16</v>
      </c>
      <c r="U100">
        <f ca="1"/>
        <v>9.5479180117763462E-15</v>
      </c>
      <c r="V100">
        <f ca="1"/>
        <v>2.4424906541753444E-15</v>
      </c>
      <c r="W100">
        <f ca="1"/>
        <v>-4.4408920985006262E-16</v>
      </c>
      <c r="X100">
        <f ca="1"/>
        <v>1.7763568394002505E-15</v>
      </c>
      <c r="Y100">
        <f ca="1"/>
        <v>-2.2204460492503131E-15</v>
      </c>
      <c r="Z100">
        <f ca="1"/>
        <v>-1.7763568394002505E-15</v>
      </c>
      <c r="AA100">
        <f ca="1"/>
        <v>-7.1054273576010019E-15</v>
      </c>
      <c r="AB100">
        <f ca="1"/>
        <v>6.6613381477509392E-16</v>
      </c>
      <c r="AC100">
        <f ca="1"/>
        <v>1.3322676295501878E-15</v>
      </c>
      <c r="AD100">
        <f ca="1"/>
        <v>5.2180482157382357E-15</v>
      </c>
      <c r="AE100">
        <f ca="1"/>
        <v>1.0000000000000053</v>
      </c>
      <c r="AF100">
        <f ca="1"/>
        <v>-3.5527136788005009E-15</v>
      </c>
      <c r="AG100">
        <f ca="1"/>
        <v>-8.8817841970012523E-15</v>
      </c>
      <c r="AH100">
        <f ca="1"/>
        <v>-2.6645352591003757E-15</v>
      </c>
    </row>
    <row r="101" spans="5:34">
      <c r="E101">
        <f ca="1"/>
        <v>-3.5527136788005009E-15</v>
      </c>
      <c r="F101">
        <f ca="1"/>
        <v>-2.886579864025407E-15</v>
      </c>
      <c r="G101">
        <f ca="1"/>
        <v>3.9968028886505635E-15</v>
      </c>
      <c r="H101">
        <f ca="1"/>
        <v>1.2434497875801753E-14</v>
      </c>
      <c r="I101">
        <f ca="1"/>
        <v>1.7763568394002505E-15</v>
      </c>
      <c r="J101">
        <f ca="1"/>
        <v>-9.5479180117763462E-15</v>
      </c>
      <c r="K101">
        <f ca="1"/>
        <v>4.4408920985006262E-15</v>
      </c>
      <c r="L101">
        <f ca="1"/>
        <v>5.3290705182007514E-15</v>
      </c>
      <c r="M101">
        <f ca="1"/>
        <v>-6.2172489379008766E-15</v>
      </c>
      <c r="N101">
        <f ca="1"/>
        <v>3.1086244689504383E-15</v>
      </c>
      <c r="O101">
        <f ca="1"/>
        <v>8.8817841970012523E-16</v>
      </c>
      <c r="P101">
        <f ca="1"/>
        <v>-3.5527136788005009E-15</v>
      </c>
      <c r="Q101">
        <f ca="1"/>
        <v>3.4416913763379853E-15</v>
      </c>
      <c r="R101">
        <f ca="1"/>
        <v>2.2204460492503131E-14</v>
      </c>
      <c r="S101">
        <f ca="1"/>
        <v>-1.3322676295501878E-15</v>
      </c>
      <c r="T101">
        <f ca="1"/>
        <v>-1.3322676295501878E-15</v>
      </c>
      <c r="U101">
        <f ca="1"/>
        <v>1.1990408665951691E-14</v>
      </c>
      <c r="V101">
        <f ca="1"/>
        <v>5.6066262743570405E-15</v>
      </c>
      <c r="W101">
        <f ca="1"/>
        <v>-3.1086244689504383E-15</v>
      </c>
      <c r="X101">
        <f ca="1"/>
        <v>-5.3290705182007514E-15</v>
      </c>
      <c r="Y101">
        <f ca="1"/>
        <v>-1.021405182655144E-14</v>
      </c>
      <c r="Z101">
        <f ca="1"/>
        <v>-7.9936057773011271E-15</v>
      </c>
      <c r="AA101">
        <f ca="1"/>
        <v>-1.1546319456101628E-14</v>
      </c>
      <c r="AB101">
        <f ca="1"/>
        <v>1.7763568394002505E-15</v>
      </c>
      <c r="AC101">
        <f ca="1"/>
        <v>2.6645352591003757E-15</v>
      </c>
      <c r="AD101">
        <f ca="1"/>
        <v>6.8833827526759706E-15</v>
      </c>
      <c r="AE101">
        <f ca="1"/>
        <v>6.2172489379008766E-15</v>
      </c>
      <c r="AF101">
        <f ca="1"/>
        <v>0.99999999999999201</v>
      </c>
      <c r="AG101">
        <f ca="1"/>
        <v>-1.5099033134902129E-14</v>
      </c>
      <c r="AH101">
        <f ca="1"/>
        <v>-7.1054273576010019E-15</v>
      </c>
    </row>
    <row r="102" spans="5:34">
      <c r="E102">
        <f ca="1"/>
        <v>-8.8817841970012523E-15</v>
      </c>
      <c r="F102">
        <f ca="1"/>
        <v>2.2204460492503131E-16</v>
      </c>
      <c r="G102">
        <f ca="1"/>
        <v>2.6645352591003757E-15</v>
      </c>
      <c r="H102">
        <f ca="1"/>
        <v>3.5527136788005009E-15</v>
      </c>
      <c r="I102">
        <f ca="1"/>
        <v>4.4408920985006262E-15</v>
      </c>
      <c r="J102">
        <f ca="1"/>
        <v>-1.4876988529977098E-14</v>
      </c>
      <c r="K102">
        <f ca="1"/>
        <v>7.1054273576010019E-15</v>
      </c>
      <c r="L102">
        <f ca="1"/>
        <v>3.5527136788005009E-15</v>
      </c>
      <c r="M102">
        <f ca="1"/>
        <v>-4.4408920985006262E-15</v>
      </c>
      <c r="N102">
        <f ca="1"/>
        <v>8.8817841970012523E-16</v>
      </c>
      <c r="O102">
        <f ca="1"/>
        <v>-1.7763568394002505E-15</v>
      </c>
      <c r="P102">
        <f ca="1"/>
        <v>-8.8817841970012523E-16</v>
      </c>
      <c r="Q102">
        <f ca="1"/>
        <v>7.7715611723760958E-16</v>
      </c>
      <c r="R102">
        <f ca="1"/>
        <v>3.0198066269804258E-14</v>
      </c>
      <c r="S102">
        <f ca="1"/>
        <v>-1.7763568394002505E-15</v>
      </c>
      <c r="T102">
        <f ca="1"/>
        <v>2.2204460492503131E-15</v>
      </c>
      <c r="U102">
        <f ca="1"/>
        <v>1.2878587085651816E-14</v>
      </c>
      <c r="V102">
        <f ca="1"/>
        <v>2.9837243786801082E-15</v>
      </c>
      <c r="W102">
        <f ca="1"/>
        <v>-2.2204460492503131E-15</v>
      </c>
      <c r="X102">
        <f ca="1"/>
        <v>-3.5527136788005009E-15</v>
      </c>
      <c r="Y102">
        <f ca="1"/>
        <v>-4.6629367034256575E-15</v>
      </c>
      <c r="Z102">
        <f ca="1"/>
        <v>-1.1546319456101628E-14</v>
      </c>
      <c r="AA102">
        <f ca="1"/>
        <v>-1.4210854715202004E-14</v>
      </c>
      <c r="AB102">
        <f ca="1"/>
        <v>1.3322676295501878E-15</v>
      </c>
      <c r="AC102">
        <f ca="1"/>
        <v>4.8849813083506888E-15</v>
      </c>
      <c r="AD102">
        <f ca="1"/>
        <v>6.8833827526759706E-15</v>
      </c>
      <c r="AE102">
        <f ca="1"/>
        <v>3.5527136788005009E-15</v>
      </c>
      <c r="AF102">
        <f ca="1"/>
        <v>-5.3290705182007514E-15</v>
      </c>
      <c r="AG102">
        <f ca="1"/>
        <v>0.99999999999999201</v>
      </c>
      <c r="AH102">
        <f ca="1"/>
        <v>-6.2172489379008766E-15</v>
      </c>
    </row>
    <row r="103" spans="5:34">
      <c r="E103">
        <f ca="1"/>
        <v>-8.8817841970012523E-15</v>
      </c>
      <c r="F103">
        <f ca="1"/>
        <v>-8.8817841970012523E-16</v>
      </c>
      <c r="G103">
        <f ca="1"/>
        <v>-1.1102230246251565E-15</v>
      </c>
      <c r="H103">
        <f ca="1"/>
        <v>-4.4408920985006262E-16</v>
      </c>
      <c r="I103">
        <f ca="1"/>
        <v>-2.6645352591003757E-15</v>
      </c>
      <c r="J103">
        <f ca="1"/>
        <v>-1.5043521983670871E-14</v>
      </c>
      <c r="K103">
        <f ca="1"/>
        <v>8.8817841970012523E-16</v>
      </c>
      <c r="L103">
        <f ca="1"/>
        <v>-6.6613381477509392E-16</v>
      </c>
      <c r="M103">
        <f ca="1"/>
        <v>0</v>
      </c>
      <c r="N103">
        <f ca="1"/>
        <v>-3.3306690738754696E-15</v>
      </c>
      <c r="O103">
        <f ca="1"/>
        <v>2.886579864025407E-15</v>
      </c>
      <c r="P103">
        <f ca="1"/>
        <v>-2.6645352591003757E-15</v>
      </c>
      <c r="Q103">
        <f ca="1"/>
        <v>7.7715611723760958E-16</v>
      </c>
      <c r="R103">
        <f ca="1"/>
        <v>1.5987211554602254E-14</v>
      </c>
      <c r="S103">
        <f ca="1"/>
        <v>-9.9920072216264089E-16</v>
      </c>
      <c r="T103">
        <f ca="1"/>
        <v>4.2188474935755949E-15</v>
      </c>
      <c r="U103">
        <f ca="1"/>
        <v>8.1046280797636427E-15</v>
      </c>
      <c r="V103">
        <f ca="1"/>
        <v>1.4779844015322396E-15</v>
      </c>
      <c r="W103">
        <f ca="1"/>
        <v>2.886579864025407E-15</v>
      </c>
      <c r="X103">
        <f ca="1"/>
        <v>0</v>
      </c>
      <c r="Y103">
        <f ca="1"/>
        <v>5.5511151231257827E-16</v>
      </c>
      <c r="Z103">
        <f ca="1"/>
        <v>1.3322676295501878E-15</v>
      </c>
      <c r="AA103">
        <f ca="1"/>
        <v>4.4408920985006262E-16</v>
      </c>
      <c r="AB103">
        <f ca="1"/>
        <v>0</v>
      </c>
      <c r="AC103">
        <f ca="1"/>
        <v>7.7715611723760958E-16</v>
      </c>
      <c r="AD103">
        <f ca="1"/>
        <v>6.1617377866696188E-15</v>
      </c>
      <c r="AE103">
        <f ca="1"/>
        <v>3.5527136788005009E-15</v>
      </c>
      <c r="AF103">
        <f ca="1"/>
        <v>8.8817841970012523E-16</v>
      </c>
      <c r="AG103">
        <f ca="1"/>
        <v>-7.1054273576010019E-15</v>
      </c>
      <c r="AH103">
        <f ca="1"/>
        <v>0.99999999999999201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/>
  </sheetViews>
  <sheetFormatPr defaultRowHeight="14.4"/>
  <cols>
    <col min="1" max="1" width="14.89453125" bestFit="1" customWidth="1"/>
    <col min="2" max="2" width="6" bestFit="1" customWidth="1"/>
    <col min="3" max="6" width="9.15625" bestFit="1" customWidth="1"/>
    <col min="7" max="7" width="44.89453125" bestFit="1" customWidth="1"/>
    <col min="8" max="13" width="5.68359375" bestFit="1" customWidth="1"/>
    <col min="14" max="14" width="40.578125" bestFit="1" customWidth="1"/>
    <col min="16" max="16" width="12.26171875" bestFit="1" customWidth="1"/>
    <col min="18" max="18" width="15.47265625" customWidth="1"/>
    <col min="19" max="19" width="12.26171875" bestFit="1" customWidth="1"/>
    <col min="20" max="20" width="13.3671875" bestFit="1" customWidth="1"/>
    <col min="21" max="21" width="11.20703125" bestFit="1" customWidth="1"/>
    <col min="22" max="24" width="9.15625" bestFit="1" customWidth="1"/>
    <col min="25" max="25" width="7.05078125" bestFit="1" customWidth="1"/>
    <col min="26" max="26" width="8.1015625" bestFit="1" customWidth="1"/>
    <col min="27" max="27" width="7.05078125" bestFit="1" customWidth="1"/>
    <col min="28" max="28" width="9.15625" bestFit="1" customWidth="1"/>
    <col min="29" max="29" width="8.1015625" bestFit="1" customWidth="1"/>
    <col min="30" max="30" width="7.05078125" bestFit="1" customWidth="1"/>
    <col min="31" max="31" width="9.15625" bestFit="1" customWidth="1"/>
    <col min="32" max="32" width="26.15625" bestFit="1" customWidth="1"/>
    <col min="33" max="33" width="14.1015625" bestFit="1" customWidth="1"/>
    <col min="34" max="40" width="12.26171875" bestFit="1" customWidth="1"/>
    <col min="41" max="42" width="4.9453125" bestFit="1" customWidth="1"/>
    <col min="43" max="43" width="11.20703125" bestFit="1" customWidth="1"/>
    <col min="44" max="44" width="12.26171875" bestFit="1" customWidth="1"/>
    <col min="45" max="45" width="16.5234375" bestFit="1" customWidth="1"/>
    <col min="46" max="48" width="13.3671875" bestFit="1" customWidth="1"/>
    <col min="49" max="49" width="12.26171875" bestFit="1" customWidth="1"/>
    <col min="50" max="51" width="6" bestFit="1" customWidth="1"/>
    <col min="52" max="52" width="12.26171875" bestFit="1" customWidth="1"/>
    <col min="53" max="53" width="6" bestFit="1" customWidth="1"/>
    <col min="54" max="54" width="7.05078125" bestFit="1" customWidth="1"/>
    <col min="55" max="55" width="12.26171875" bestFit="1" customWidth="1"/>
    <col min="56" max="56" width="11.20703125" bestFit="1" customWidth="1"/>
    <col min="57" max="57" width="13.3671875" bestFit="1" customWidth="1"/>
    <col min="58" max="58" width="11.20703125" bestFit="1" customWidth="1"/>
    <col min="59" max="60" width="9.15625" bestFit="1" customWidth="1"/>
    <col min="61" max="67" width="4.9453125" bestFit="1" customWidth="1"/>
    <col min="68" max="68" width="10.15625" bestFit="1" customWidth="1"/>
    <col min="69" max="72" width="9.15625" bestFit="1" customWidth="1"/>
    <col min="73" max="79" width="4.9453125" bestFit="1" customWidth="1"/>
    <col min="80" max="80" width="8.1015625" bestFit="1" customWidth="1"/>
    <col min="81" max="84" width="9.15625" bestFit="1" customWidth="1"/>
    <col min="85" max="92" width="8.1015625" bestFit="1" customWidth="1"/>
    <col min="93" max="96" width="9.15625" bestFit="1" customWidth="1"/>
    <col min="97" max="103" width="8.1015625" bestFit="1" customWidth="1"/>
    <col min="104" max="104" width="6" bestFit="1" customWidth="1"/>
    <col min="105" max="108" width="9.15625" bestFit="1" customWidth="1"/>
    <col min="109" max="116" width="6" bestFit="1" customWidth="1"/>
    <col min="117" max="120" width="9.15625" bestFit="1" customWidth="1"/>
    <col min="121" max="128" width="6" bestFit="1" customWidth="1"/>
    <col min="129" max="132" width="9.15625" bestFit="1" customWidth="1"/>
    <col min="133" max="140" width="6" bestFit="1" customWidth="1"/>
    <col min="141" max="144" width="9.15625" bestFit="1" customWidth="1"/>
    <col min="145" max="151" width="4.9453125" bestFit="1" customWidth="1"/>
    <col min="152" max="152" width="6" bestFit="1" customWidth="1"/>
    <col min="153" max="156" width="9.15625" bestFit="1" customWidth="1"/>
    <col min="157" max="163" width="6" bestFit="1" customWidth="1"/>
    <col min="164" max="164" width="14.41796875" bestFit="1" customWidth="1"/>
    <col min="165" max="168" width="9.15625" bestFit="1" customWidth="1"/>
    <col min="169" max="172" width="7.05078125" bestFit="1" customWidth="1"/>
    <col min="173" max="173" width="11.20703125" bestFit="1" customWidth="1"/>
    <col min="174" max="176" width="14.41796875" bestFit="1" customWidth="1"/>
    <col min="177" max="180" width="9.15625" bestFit="1" customWidth="1"/>
    <col min="181" max="187" width="6" bestFit="1" customWidth="1"/>
    <col min="188" max="188" width="8.1015625" bestFit="1" customWidth="1"/>
    <col min="189" max="192" width="9.15625" bestFit="1" customWidth="1"/>
    <col min="193" max="199" width="4.9453125" bestFit="1" customWidth="1"/>
    <col min="200" max="200" width="11.20703125" bestFit="1" customWidth="1"/>
    <col min="201" max="204" width="9.15625" bestFit="1" customWidth="1"/>
    <col min="205" max="211" width="4.9453125" bestFit="1" customWidth="1"/>
    <col min="212" max="212" width="11.20703125" bestFit="1" customWidth="1"/>
    <col min="213" max="216" width="9.15625" bestFit="1" customWidth="1"/>
    <col min="217" max="223" width="4.9453125" bestFit="1" customWidth="1"/>
    <col min="224" max="224" width="11.20703125" bestFit="1" customWidth="1"/>
    <col min="225" max="228" width="9.15625" bestFit="1" customWidth="1"/>
    <col min="229" max="235" width="4.9453125" bestFit="1" customWidth="1"/>
    <col min="236" max="236" width="11.20703125" bestFit="1" customWidth="1"/>
    <col min="237" max="240" width="9.15625" bestFit="1" customWidth="1"/>
    <col min="241" max="247" width="4.9453125" bestFit="1" customWidth="1"/>
    <col min="248" max="248" width="7.05078125" bestFit="1" customWidth="1"/>
    <col min="249" max="252" width="9.15625" bestFit="1" customWidth="1"/>
    <col min="253" max="259" width="4.9453125" bestFit="1" customWidth="1"/>
    <col min="260" max="260" width="7.05078125" bestFit="1" customWidth="1"/>
    <col min="261" max="264" width="9.15625" bestFit="1" customWidth="1"/>
    <col min="265" max="271" width="4.9453125" bestFit="1" customWidth="1"/>
    <col min="272" max="272" width="7.05078125" bestFit="1" customWidth="1"/>
    <col min="273" max="276" width="9.15625" bestFit="1" customWidth="1"/>
    <col min="277" max="283" width="4.9453125" bestFit="1" customWidth="1"/>
    <col min="284" max="284" width="7.05078125" bestFit="1" customWidth="1"/>
    <col min="285" max="288" width="9.15625" bestFit="1" customWidth="1"/>
    <col min="289" max="295" width="4.9453125" bestFit="1" customWidth="1"/>
    <col min="296" max="296" width="7.05078125" bestFit="1" customWidth="1"/>
    <col min="297" max="300" width="9.15625" bestFit="1" customWidth="1"/>
    <col min="301" max="307" width="4.9453125" bestFit="1" customWidth="1"/>
    <col min="308" max="308" width="7.05078125" bestFit="1" customWidth="1"/>
    <col min="309" max="312" width="9.15625" bestFit="1" customWidth="1"/>
    <col min="313" max="317" width="4.9453125" bestFit="1" customWidth="1"/>
    <col min="318" max="318" width="6" bestFit="1" customWidth="1"/>
    <col min="319" max="319" width="4.9453125" bestFit="1" customWidth="1"/>
    <col min="320" max="320" width="7.05078125" bestFit="1" customWidth="1"/>
    <col min="321" max="324" width="9.15625" bestFit="1" customWidth="1"/>
    <col min="325" max="330" width="4.9453125" bestFit="1" customWidth="1"/>
    <col min="331" max="331" width="7.05078125" bestFit="1" customWidth="1"/>
    <col min="332" max="332" width="18.68359375" bestFit="1" customWidth="1"/>
    <col min="333" max="336" width="9.15625" bestFit="1" customWidth="1"/>
    <col min="337" max="343" width="4.9453125" bestFit="1" customWidth="1"/>
    <col min="344" max="344" width="21.89453125" bestFit="1" customWidth="1"/>
    <col min="345" max="348" width="9.15625" bestFit="1" customWidth="1"/>
    <col min="349" max="355" width="4.9453125" bestFit="1" customWidth="1"/>
    <col min="356" max="356" width="21.89453125" bestFit="1" customWidth="1"/>
    <col min="357" max="360" width="9.15625" bestFit="1" customWidth="1"/>
    <col min="361" max="367" width="4.9453125" bestFit="1" customWidth="1"/>
    <col min="368" max="368" width="21.89453125" bestFit="1" customWidth="1"/>
    <col min="369" max="372" width="9.15625" bestFit="1" customWidth="1"/>
    <col min="373" max="379" width="4.9453125" bestFit="1" customWidth="1"/>
    <col min="380" max="380" width="21.89453125" bestFit="1" customWidth="1"/>
    <col min="381" max="384" width="9.15625" bestFit="1" customWidth="1"/>
    <col min="385" max="391" width="4.9453125" bestFit="1" customWidth="1"/>
    <col min="392" max="392" width="17.62890625" bestFit="1" customWidth="1"/>
    <col min="393" max="396" width="9.15625" bestFit="1" customWidth="1"/>
    <col min="397" max="403" width="4.9453125" bestFit="1" customWidth="1"/>
    <col min="404" max="404" width="17.62890625" bestFit="1" customWidth="1"/>
    <col min="405" max="408" width="9.15625" bestFit="1" customWidth="1"/>
    <col min="409" max="415" width="4.9453125" bestFit="1" customWidth="1"/>
    <col min="416" max="416" width="17.62890625" bestFit="1" customWidth="1"/>
    <col min="417" max="420" width="9.15625" bestFit="1" customWidth="1"/>
    <col min="421" max="422" width="4.9453125" bestFit="1" customWidth="1"/>
    <col min="423" max="423" width="6" bestFit="1" customWidth="1"/>
    <col min="424" max="427" width="4.9453125" bestFit="1" customWidth="1"/>
    <col min="428" max="428" width="17.62890625" bestFit="1" customWidth="1"/>
    <col min="429" max="432" width="9.15625" bestFit="1" customWidth="1"/>
    <col min="433" max="435" width="4.9453125" bestFit="1" customWidth="1"/>
    <col min="436" max="436" width="6" bestFit="1" customWidth="1"/>
    <col min="437" max="439" width="4.9453125" bestFit="1" customWidth="1"/>
    <col min="440" max="440" width="17.62890625" bestFit="1" customWidth="1"/>
    <col min="441" max="444" width="9.15625" bestFit="1" customWidth="1"/>
    <col min="445" max="451" width="4.9453125" bestFit="1" customWidth="1"/>
  </cols>
  <sheetData>
    <row r="1" spans="1:56">
      <c r="A1" t="s">
        <v>43</v>
      </c>
      <c r="R1" s="18"/>
      <c r="S1" s="18" t="s">
        <v>32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44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45</v>
      </c>
      <c r="B2" s="17" t="s">
        <v>46</v>
      </c>
      <c r="C2" s="17" t="s">
        <v>47</v>
      </c>
      <c r="D2" s="17" t="s">
        <v>48</v>
      </c>
      <c r="E2" s="17" t="s">
        <v>49</v>
      </c>
      <c r="F2" s="17" t="s">
        <v>50</v>
      </c>
      <c r="G2" s="17" t="s">
        <v>51</v>
      </c>
      <c r="H2" s="17" t="s">
        <v>52</v>
      </c>
      <c r="I2" s="17" t="s">
        <v>53</v>
      </c>
      <c r="J2" s="17" t="s">
        <v>54</v>
      </c>
      <c r="K2" s="17" t="s">
        <v>55</v>
      </c>
      <c r="L2" s="17" t="s">
        <v>56</v>
      </c>
      <c r="M2" s="17" t="s">
        <v>57</v>
      </c>
      <c r="R2" s="17" t="s">
        <v>58</v>
      </c>
      <c r="S2" s="17" t="s">
        <v>46</v>
      </c>
      <c r="T2" s="17" t="s">
        <v>47</v>
      </c>
      <c r="U2" s="17" t="s">
        <v>48</v>
      </c>
      <c r="V2" s="17" t="s">
        <v>49</v>
      </c>
      <c r="W2" s="17" t="s">
        <v>50</v>
      </c>
      <c r="X2" s="17" t="s">
        <v>51</v>
      </c>
      <c r="Y2" s="17" t="s">
        <v>52</v>
      </c>
      <c r="Z2" s="17" t="s">
        <v>53</v>
      </c>
      <c r="AA2" s="17" t="s">
        <v>54</v>
      </c>
      <c r="AB2" s="17" t="s">
        <v>55</v>
      </c>
      <c r="AC2" s="17" t="s">
        <v>56</v>
      </c>
      <c r="AD2" s="17" t="s">
        <v>57</v>
      </c>
      <c r="AE2" s="17" t="s">
        <v>46</v>
      </c>
      <c r="AF2" s="17" t="s">
        <v>47</v>
      </c>
      <c r="AG2" s="17" t="s">
        <v>48</v>
      </c>
      <c r="AH2" s="17" t="s">
        <v>49</v>
      </c>
      <c r="AI2" s="17" t="s">
        <v>50</v>
      </c>
      <c r="AJ2" s="17" t="s">
        <v>51</v>
      </c>
      <c r="AK2" s="17" t="s">
        <v>52</v>
      </c>
      <c r="AL2" s="17" t="s">
        <v>53</v>
      </c>
      <c r="AM2" s="17" t="s">
        <v>54</v>
      </c>
      <c r="AN2" s="17" t="s">
        <v>55</v>
      </c>
      <c r="AO2" s="17" t="s">
        <v>56</v>
      </c>
      <c r="AP2" s="17" t="s">
        <v>57</v>
      </c>
      <c r="AR2" s="17" t="s">
        <v>58</v>
      </c>
      <c r="AS2" s="17" t="s">
        <v>46</v>
      </c>
      <c r="AT2" s="17" t="s">
        <v>47</v>
      </c>
      <c r="AU2" s="17" t="s">
        <v>48</v>
      </c>
      <c r="AV2" s="17" t="s">
        <v>49</v>
      </c>
      <c r="AW2" s="17" t="s">
        <v>50</v>
      </c>
      <c r="AX2" s="17" t="s">
        <v>51</v>
      </c>
      <c r="AY2" s="17" t="s">
        <v>52</v>
      </c>
      <c r="AZ2" s="17" t="s">
        <v>53</v>
      </c>
      <c r="BA2" s="17" t="s">
        <v>54</v>
      </c>
      <c r="BB2" s="17" t="s">
        <v>55</v>
      </c>
      <c r="BC2" s="17" t="s">
        <v>56</v>
      </c>
      <c r="BD2" s="17" t="s">
        <v>57</v>
      </c>
    </row>
    <row r="3" spans="1:56">
      <c r="A3" s="12" t="s">
        <v>46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N3" t="s">
        <v>363</v>
      </c>
      <c r="R3" s="12" t="s">
        <v>46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46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47</v>
      </c>
      <c r="B4" s="13"/>
      <c r="C4" s="13">
        <v>1</v>
      </c>
      <c r="D4" s="13">
        <v>1</v>
      </c>
      <c r="E4" s="13">
        <v>0</v>
      </c>
      <c r="F4" s="13">
        <v>0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N4" t="s">
        <v>364</v>
      </c>
      <c r="R4" s="12" t="s">
        <v>47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47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48</v>
      </c>
      <c r="B5" s="13"/>
      <c r="C5" s="13">
        <v>1</v>
      </c>
      <c r="D5" s="13">
        <v>1</v>
      </c>
      <c r="E5" s="13">
        <v>1</v>
      </c>
      <c r="F5" s="13">
        <v>0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N5" t="s">
        <v>365</v>
      </c>
      <c r="R5" s="12" t="s">
        <v>48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48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49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N6" t="s">
        <v>366</v>
      </c>
      <c r="R6" s="12" t="s">
        <v>49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49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50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N7" t="s">
        <v>367</v>
      </c>
      <c r="R7" s="12" t="s">
        <v>50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50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51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N8" t="s">
        <v>368</v>
      </c>
      <c r="R8" s="12" t="s">
        <v>51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51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52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N9" t="s">
        <v>369</v>
      </c>
      <c r="R9" s="12" t="s">
        <v>52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52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N10" t="s">
        <v>370</v>
      </c>
      <c r="R10" s="12" t="s">
        <v>53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53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N11" t="s">
        <v>371</v>
      </c>
      <c r="R11" s="12" t="s">
        <v>54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54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N12" t="s">
        <v>372</v>
      </c>
      <c r="R12" s="12" t="s">
        <v>55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55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N13" t="s">
        <v>373</v>
      </c>
      <c r="R13" s="12" t="s">
        <v>56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56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N14" t="s">
        <v>374</v>
      </c>
      <c r="R14" s="12" t="s">
        <v>57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57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5" spans="1:56">
      <c r="G15" s="29" t="s">
        <v>361</v>
      </c>
    </row>
    <row r="16" spans="1:56">
      <c r="G16" t="s">
        <v>362</v>
      </c>
    </row>
    <row r="17" spans="1:451">
      <c r="G17">
        <v>-1000</v>
      </c>
    </row>
    <row r="18" spans="1:451">
      <c r="A18" s="17" t="s">
        <v>45</v>
      </c>
      <c r="B18" s="17" t="s">
        <v>46</v>
      </c>
      <c r="C18" s="17" t="s">
        <v>47</v>
      </c>
      <c r="D18" s="17" t="s">
        <v>48</v>
      </c>
      <c r="E18" s="17" t="s">
        <v>49</v>
      </c>
      <c r="F18" s="17" t="s">
        <v>50</v>
      </c>
      <c r="G18" s="17" t="s">
        <v>51</v>
      </c>
      <c r="H18" s="17" t="s">
        <v>52</v>
      </c>
      <c r="I18" s="17" t="s">
        <v>53</v>
      </c>
      <c r="J18" s="17" t="s">
        <v>54</v>
      </c>
      <c r="K18" s="17" t="s">
        <v>55</v>
      </c>
      <c r="L18" s="17" t="s">
        <v>56</v>
      </c>
      <c r="M18" s="17" t="s">
        <v>57</v>
      </c>
    </row>
    <row r="19" spans="1:451">
      <c r="A19" s="12" t="s">
        <v>46</v>
      </c>
      <c r="B19">
        <v>0</v>
      </c>
      <c r="C19">
        <v>0</v>
      </c>
      <c r="D19">
        <v>-1</v>
      </c>
      <c r="E19">
        <v>-2</v>
      </c>
      <c r="F19">
        <v>-3</v>
      </c>
      <c r="G19">
        <f>$G$17</f>
        <v>-1000</v>
      </c>
      <c r="H19">
        <v>-1000</v>
      </c>
      <c r="I19">
        <v>-1000</v>
      </c>
      <c r="J19">
        <v>0</v>
      </c>
      <c r="K19">
        <v>-1000</v>
      </c>
      <c r="L19">
        <v>-1000</v>
      </c>
      <c r="M19">
        <v>-1000</v>
      </c>
    </row>
    <row r="20" spans="1:451">
      <c r="A20" s="12" t="s">
        <v>47</v>
      </c>
      <c r="B20">
        <v>0</v>
      </c>
      <c r="C20">
        <v>0</v>
      </c>
      <c r="D20">
        <v>-1</v>
      </c>
      <c r="E20">
        <v>-2</v>
      </c>
      <c r="F20">
        <v>-3</v>
      </c>
      <c r="G20">
        <f t="shared" ref="G20:G24" si="0">$G$17</f>
        <v>-1000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59</v>
      </c>
      <c r="U20" s="11" t="s">
        <v>45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48</v>
      </c>
      <c r="B21">
        <v>-1</v>
      </c>
      <c r="C21">
        <v>0</v>
      </c>
      <c r="D21">
        <v>-1</v>
      </c>
      <c r="E21">
        <v>-2</v>
      </c>
      <c r="F21">
        <v>-3</v>
      </c>
      <c r="G21">
        <f t="shared" si="0"/>
        <v>-1000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60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61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62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63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64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65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66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67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68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69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70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71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72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73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74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75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76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77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78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79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80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81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82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83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84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85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86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87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88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89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90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91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92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93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94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95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49</v>
      </c>
      <c r="B22">
        <v>-2</v>
      </c>
      <c r="C22">
        <v>0</v>
      </c>
      <c r="D22">
        <v>-1</v>
      </c>
      <c r="E22">
        <v>-2</v>
      </c>
      <c r="F22">
        <v>-3</v>
      </c>
      <c r="G22">
        <f t="shared" si="0"/>
        <v>-1000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96</v>
      </c>
      <c r="S22" s="11" t="s">
        <v>58</v>
      </c>
      <c r="T22" s="12" t="s">
        <v>46</v>
      </c>
      <c r="U22" s="12" t="s">
        <v>47</v>
      </c>
      <c r="V22" s="12" t="s">
        <v>48</v>
      </c>
      <c r="W22" s="12" t="s">
        <v>49</v>
      </c>
      <c r="X22" s="12" t="s">
        <v>50</v>
      </c>
      <c r="Y22" s="12" t="s">
        <v>97</v>
      </c>
      <c r="Z22" s="12" t="s">
        <v>52</v>
      </c>
      <c r="AA22" s="12" t="s">
        <v>53</v>
      </c>
      <c r="AB22" s="12" t="s">
        <v>54</v>
      </c>
      <c r="AC22" s="12" t="s">
        <v>55</v>
      </c>
      <c r="AD22" s="12" t="s">
        <v>56</v>
      </c>
      <c r="AE22" s="12" t="s">
        <v>57</v>
      </c>
      <c r="AF22" s="12" t="s">
        <v>46</v>
      </c>
      <c r="AG22" s="12" t="s">
        <v>47</v>
      </c>
      <c r="AH22" s="12" t="s">
        <v>48</v>
      </c>
      <c r="AI22" s="12" t="s">
        <v>49</v>
      </c>
      <c r="AJ22" s="12" t="s">
        <v>50</v>
      </c>
      <c r="AK22" s="12" t="s">
        <v>97</v>
      </c>
      <c r="AL22" s="12" t="s">
        <v>52</v>
      </c>
      <c r="AM22" s="12" t="s">
        <v>53</v>
      </c>
      <c r="AN22" s="12" t="s">
        <v>54</v>
      </c>
      <c r="AO22" s="12" t="s">
        <v>55</v>
      </c>
      <c r="AP22" s="12" t="s">
        <v>56</v>
      </c>
      <c r="AQ22" s="12" t="s">
        <v>57</v>
      </c>
      <c r="AR22" s="12" t="s">
        <v>46</v>
      </c>
      <c r="AS22" s="12" t="s">
        <v>47</v>
      </c>
      <c r="AT22" s="12" t="s">
        <v>48</v>
      </c>
      <c r="AU22" s="12" t="s">
        <v>49</v>
      </c>
      <c r="AV22" s="12" t="s">
        <v>50</v>
      </c>
      <c r="AW22" s="12" t="s">
        <v>97</v>
      </c>
      <c r="AX22" s="12" t="s">
        <v>52</v>
      </c>
      <c r="AY22" s="12" t="s">
        <v>53</v>
      </c>
      <c r="AZ22" s="12" t="s">
        <v>54</v>
      </c>
      <c r="BA22" s="12" t="s">
        <v>55</v>
      </c>
      <c r="BB22" s="12" t="s">
        <v>56</v>
      </c>
      <c r="BC22" s="12" t="s">
        <v>57</v>
      </c>
      <c r="BD22" s="12" t="s">
        <v>46</v>
      </c>
      <c r="BE22" s="12" t="s">
        <v>47</v>
      </c>
      <c r="BF22" s="12" t="s">
        <v>48</v>
      </c>
      <c r="BG22" s="12" t="s">
        <v>49</v>
      </c>
      <c r="BH22" s="12" t="s">
        <v>50</v>
      </c>
      <c r="BI22" s="12" t="s">
        <v>97</v>
      </c>
      <c r="BJ22" s="12" t="s">
        <v>52</v>
      </c>
      <c r="BK22" s="12" t="s">
        <v>53</v>
      </c>
      <c r="BL22" s="12" t="s">
        <v>54</v>
      </c>
      <c r="BM22" s="12" t="s">
        <v>55</v>
      </c>
      <c r="BN22" s="12" t="s">
        <v>56</v>
      </c>
      <c r="BO22" s="12" t="s">
        <v>57</v>
      </c>
      <c r="BP22" s="12" t="s">
        <v>46</v>
      </c>
      <c r="BQ22" s="12" t="s">
        <v>47</v>
      </c>
      <c r="BR22" s="12" t="s">
        <v>48</v>
      </c>
      <c r="BS22" s="12" t="s">
        <v>49</v>
      </c>
      <c r="BT22" s="12" t="s">
        <v>50</v>
      </c>
      <c r="BU22" s="12" t="s">
        <v>97</v>
      </c>
      <c r="BV22" s="12" t="s">
        <v>52</v>
      </c>
      <c r="BW22" s="12" t="s">
        <v>53</v>
      </c>
      <c r="BX22" s="12" t="s">
        <v>54</v>
      </c>
      <c r="BY22" s="12" t="s">
        <v>55</v>
      </c>
      <c r="BZ22" s="12" t="s">
        <v>56</v>
      </c>
      <c r="CA22" s="12" t="s">
        <v>57</v>
      </c>
      <c r="CB22" s="12" t="s">
        <v>46</v>
      </c>
      <c r="CC22" s="12" t="s">
        <v>47</v>
      </c>
      <c r="CD22" s="12" t="s">
        <v>48</v>
      </c>
      <c r="CE22" s="12" t="s">
        <v>49</v>
      </c>
      <c r="CF22" s="12" t="s">
        <v>50</v>
      </c>
      <c r="CG22" s="12" t="s">
        <v>97</v>
      </c>
      <c r="CH22" s="12" t="s">
        <v>52</v>
      </c>
      <c r="CI22" s="12" t="s">
        <v>53</v>
      </c>
      <c r="CJ22" s="12" t="s">
        <v>54</v>
      </c>
      <c r="CK22" s="12" t="s">
        <v>55</v>
      </c>
      <c r="CL22" s="12" t="s">
        <v>56</v>
      </c>
      <c r="CM22" s="12" t="s">
        <v>57</v>
      </c>
      <c r="CN22" s="12" t="s">
        <v>46</v>
      </c>
      <c r="CO22" s="12" t="s">
        <v>47</v>
      </c>
      <c r="CP22" s="12" t="s">
        <v>48</v>
      </c>
      <c r="CQ22" s="12" t="s">
        <v>49</v>
      </c>
      <c r="CR22" s="12" t="s">
        <v>50</v>
      </c>
      <c r="CS22" s="12" t="s">
        <v>97</v>
      </c>
      <c r="CT22" s="12" t="s">
        <v>52</v>
      </c>
      <c r="CU22" s="12" t="s">
        <v>53</v>
      </c>
      <c r="CV22" s="12" t="s">
        <v>54</v>
      </c>
      <c r="CW22" s="12" t="s">
        <v>55</v>
      </c>
      <c r="CX22" s="12" t="s">
        <v>56</v>
      </c>
      <c r="CY22" s="12" t="s">
        <v>57</v>
      </c>
      <c r="CZ22" s="12" t="s">
        <v>46</v>
      </c>
      <c r="DA22" s="12" t="s">
        <v>47</v>
      </c>
      <c r="DB22" s="12" t="s">
        <v>48</v>
      </c>
      <c r="DC22" s="12" t="s">
        <v>49</v>
      </c>
      <c r="DD22" s="12" t="s">
        <v>50</v>
      </c>
      <c r="DE22" s="12" t="s">
        <v>97</v>
      </c>
      <c r="DF22" s="12" t="s">
        <v>52</v>
      </c>
      <c r="DG22" s="12" t="s">
        <v>53</v>
      </c>
      <c r="DH22" s="12" t="s">
        <v>54</v>
      </c>
      <c r="DI22" s="12" t="s">
        <v>55</v>
      </c>
      <c r="DJ22" s="12" t="s">
        <v>56</v>
      </c>
      <c r="DK22" s="12" t="s">
        <v>57</v>
      </c>
      <c r="DL22" s="12" t="s">
        <v>46</v>
      </c>
      <c r="DM22" s="12" t="s">
        <v>47</v>
      </c>
      <c r="DN22" s="12" t="s">
        <v>48</v>
      </c>
      <c r="DO22" s="12" t="s">
        <v>49</v>
      </c>
      <c r="DP22" s="12" t="s">
        <v>50</v>
      </c>
      <c r="DQ22" s="12" t="s">
        <v>97</v>
      </c>
      <c r="DR22" s="12" t="s">
        <v>52</v>
      </c>
      <c r="DS22" s="12" t="s">
        <v>53</v>
      </c>
      <c r="DT22" s="12" t="s">
        <v>54</v>
      </c>
      <c r="DU22" s="12" t="s">
        <v>55</v>
      </c>
      <c r="DV22" s="12" t="s">
        <v>56</v>
      </c>
      <c r="DW22" s="12" t="s">
        <v>57</v>
      </c>
      <c r="DX22" s="12" t="s">
        <v>46</v>
      </c>
      <c r="DY22" s="12" t="s">
        <v>47</v>
      </c>
      <c r="DZ22" s="12" t="s">
        <v>48</v>
      </c>
      <c r="EA22" s="12" t="s">
        <v>49</v>
      </c>
      <c r="EB22" s="12" t="s">
        <v>50</v>
      </c>
      <c r="EC22" s="12" t="s">
        <v>97</v>
      </c>
      <c r="ED22" s="12" t="s">
        <v>52</v>
      </c>
      <c r="EE22" s="12" t="s">
        <v>53</v>
      </c>
      <c r="EF22" s="12" t="s">
        <v>54</v>
      </c>
      <c r="EG22" s="12" t="s">
        <v>55</v>
      </c>
      <c r="EH22" s="12" t="s">
        <v>56</v>
      </c>
      <c r="EI22" s="12" t="s">
        <v>57</v>
      </c>
      <c r="EJ22" s="12" t="s">
        <v>46</v>
      </c>
      <c r="EK22" s="12" t="s">
        <v>47</v>
      </c>
      <c r="EL22" s="12" t="s">
        <v>48</v>
      </c>
      <c r="EM22" s="12" t="s">
        <v>49</v>
      </c>
      <c r="EN22" s="12" t="s">
        <v>50</v>
      </c>
      <c r="EO22" s="12" t="s">
        <v>97</v>
      </c>
      <c r="EP22" s="12" t="s">
        <v>52</v>
      </c>
      <c r="EQ22" s="12" t="s">
        <v>53</v>
      </c>
      <c r="ER22" s="12" t="s">
        <v>54</v>
      </c>
      <c r="ES22" s="12" t="s">
        <v>55</v>
      </c>
      <c r="ET22" s="12" t="s">
        <v>56</v>
      </c>
      <c r="EU22" s="12" t="s">
        <v>57</v>
      </c>
      <c r="EV22" s="12" t="s">
        <v>46</v>
      </c>
      <c r="EW22" s="12" t="s">
        <v>47</v>
      </c>
      <c r="EX22" s="12" t="s">
        <v>48</v>
      </c>
      <c r="EY22" s="12" t="s">
        <v>49</v>
      </c>
      <c r="EZ22" s="12" t="s">
        <v>50</v>
      </c>
      <c r="FA22" s="12" t="s">
        <v>97</v>
      </c>
      <c r="FB22" s="12" t="s">
        <v>52</v>
      </c>
      <c r="FC22" s="12" t="s">
        <v>53</v>
      </c>
      <c r="FD22" s="12" t="s">
        <v>54</v>
      </c>
      <c r="FE22" s="12" t="s">
        <v>55</v>
      </c>
      <c r="FF22" s="12" t="s">
        <v>56</v>
      </c>
      <c r="FG22" s="12" t="s">
        <v>57</v>
      </c>
      <c r="FH22" s="12" t="s">
        <v>46</v>
      </c>
      <c r="FI22" s="12" t="s">
        <v>47</v>
      </c>
      <c r="FJ22" s="12" t="s">
        <v>48</v>
      </c>
      <c r="FK22" s="12" t="s">
        <v>49</v>
      </c>
      <c r="FL22" s="12" t="s">
        <v>50</v>
      </c>
      <c r="FM22" s="12" t="s">
        <v>97</v>
      </c>
      <c r="FN22" s="12" t="s">
        <v>52</v>
      </c>
      <c r="FO22" s="12" t="s">
        <v>53</v>
      </c>
      <c r="FP22" s="12" t="s">
        <v>54</v>
      </c>
      <c r="FQ22" s="12" t="s">
        <v>55</v>
      </c>
      <c r="FR22" s="12" t="s">
        <v>56</v>
      </c>
      <c r="FS22" s="12" t="s">
        <v>57</v>
      </c>
      <c r="FT22" s="12" t="s">
        <v>46</v>
      </c>
      <c r="FU22" s="12" t="s">
        <v>47</v>
      </c>
      <c r="FV22" s="12" t="s">
        <v>48</v>
      </c>
      <c r="FW22" s="12" t="s">
        <v>49</v>
      </c>
      <c r="FX22" s="12" t="s">
        <v>50</v>
      </c>
      <c r="FY22" s="12" t="s">
        <v>97</v>
      </c>
      <c r="FZ22" s="12" t="s">
        <v>52</v>
      </c>
      <c r="GA22" s="12" t="s">
        <v>53</v>
      </c>
      <c r="GB22" s="12" t="s">
        <v>54</v>
      </c>
      <c r="GC22" s="12" t="s">
        <v>55</v>
      </c>
      <c r="GD22" s="12" t="s">
        <v>56</v>
      </c>
      <c r="GE22" s="12" t="s">
        <v>57</v>
      </c>
      <c r="GF22" s="12" t="s">
        <v>46</v>
      </c>
      <c r="GG22" s="12" t="s">
        <v>47</v>
      </c>
      <c r="GH22" s="12" t="s">
        <v>48</v>
      </c>
      <c r="GI22" s="12" t="s">
        <v>49</v>
      </c>
      <c r="GJ22" s="12" t="s">
        <v>50</v>
      </c>
      <c r="GK22" s="12" t="s">
        <v>97</v>
      </c>
      <c r="GL22" s="12" t="s">
        <v>52</v>
      </c>
      <c r="GM22" s="12" t="s">
        <v>53</v>
      </c>
      <c r="GN22" s="12" t="s">
        <v>54</v>
      </c>
      <c r="GO22" s="12" t="s">
        <v>55</v>
      </c>
      <c r="GP22" s="12" t="s">
        <v>56</v>
      </c>
      <c r="GQ22" s="12" t="s">
        <v>57</v>
      </c>
      <c r="GR22" s="12" t="s">
        <v>46</v>
      </c>
      <c r="GS22" s="12" t="s">
        <v>47</v>
      </c>
      <c r="GT22" s="12" t="s">
        <v>48</v>
      </c>
      <c r="GU22" s="12" t="s">
        <v>49</v>
      </c>
      <c r="GV22" s="12" t="s">
        <v>50</v>
      </c>
      <c r="GW22" s="12" t="s">
        <v>97</v>
      </c>
      <c r="GX22" s="12" t="s">
        <v>52</v>
      </c>
      <c r="GY22" s="12" t="s">
        <v>53</v>
      </c>
      <c r="GZ22" s="12" t="s">
        <v>54</v>
      </c>
      <c r="HA22" s="12" t="s">
        <v>55</v>
      </c>
      <c r="HB22" s="12" t="s">
        <v>56</v>
      </c>
      <c r="HC22" s="12" t="s">
        <v>57</v>
      </c>
      <c r="HD22" s="12" t="s">
        <v>46</v>
      </c>
      <c r="HE22" s="12" t="s">
        <v>47</v>
      </c>
      <c r="HF22" s="12" t="s">
        <v>48</v>
      </c>
      <c r="HG22" s="12" t="s">
        <v>49</v>
      </c>
      <c r="HH22" s="12" t="s">
        <v>50</v>
      </c>
      <c r="HI22" s="12" t="s">
        <v>97</v>
      </c>
      <c r="HJ22" s="12" t="s">
        <v>52</v>
      </c>
      <c r="HK22" s="12" t="s">
        <v>53</v>
      </c>
      <c r="HL22" s="12" t="s">
        <v>54</v>
      </c>
      <c r="HM22" s="12" t="s">
        <v>55</v>
      </c>
      <c r="HN22" s="12" t="s">
        <v>56</v>
      </c>
      <c r="HO22" s="12" t="s">
        <v>57</v>
      </c>
      <c r="HP22" s="12" t="s">
        <v>46</v>
      </c>
      <c r="HQ22" s="12" t="s">
        <v>47</v>
      </c>
      <c r="HR22" s="12" t="s">
        <v>48</v>
      </c>
      <c r="HS22" s="12" t="s">
        <v>49</v>
      </c>
      <c r="HT22" s="12" t="s">
        <v>50</v>
      </c>
      <c r="HU22" s="12" t="s">
        <v>97</v>
      </c>
      <c r="HV22" s="12" t="s">
        <v>52</v>
      </c>
      <c r="HW22" s="12" t="s">
        <v>53</v>
      </c>
      <c r="HX22" s="12" t="s">
        <v>54</v>
      </c>
      <c r="HY22" s="12" t="s">
        <v>55</v>
      </c>
      <c r="HZ22" s="12" t="s">
        <v>56</v>
      </c>
      <c r="IA22" s="12" t="s">
        <v>57</v>
      </c>
      <c r="IB22" s="12" t="s">
        <v>46</v>
      </c>
      <c r="IC22" s="12" t="s">
        <v>47</v>
      </c>
      <c r="ID22" s="12" t="s">
        <v>48</v>
      </c>
      <c r="IE22" s="12" t="s">
        <v>49</v>
      </c>
      <c r="IF22" s="12" t="s">
        <v>50</v>
      </c>
      <c r="IG22" s="12" t="s">
        <v>97</v>
      </c>
      <c r="IH22" s="12" t="s">
        <v>52</v>
      </c>
      <c r="II22" s="12" t="s">
        <v>53</v>
      </c>
      <c r="IJ22" s="12" t="s">
        <v>54</v>
      </c>
      <c r="IK22" s="12" t="s">
        <v>55</v>
      </c>
      <c r="IL22" s="12" t="s">
        <v>56</v>
      </c>
      <c r="IM22" s="12" t="s">
        <v>57</v>
      </c>
      <c r="IN22" s="12" t="s">
        <v>46</v>
      </c>
      <c r="IO22" s="12" t="s">
        <v>47</v>
      </c>
      <c r="IP22" s="12" t="s">
        <v>48</v>
      </c>
      <c r="IQ22" s="12" t="s">
        <v>49</v>
      </c>
      <c r="IR22" s="12" t="s">
        <v>50</v>
      </c>
      <c r="IS22" s="12" t="s">
        <v>97</v>
      </c>
      <c r="IT22" s="12" t="s">
        <v>52</v>
      </c>
      <c r="IU22" s="12" t="s">
        <v>53</v>
      </c>
      <c r="IV22" s="12" t="s">
        <v>54</v>
      </c>
      <c r="IW22" s="12" t="s">
        <v>55</v>
      </c>
      <c r="IX22" s="12" t="s">
        <v>56</v>
      </c>
      <c r="IY22" s="12" t="s">
        <v>57</v>
      </c>
      <c r="IZ22" s="12" t="s">
        <v>46</v>
      </c>
      <c r="JA22" s="12" t="s">
        <v>47</v>
      </c>
      <c r="JB22" s="12" t="s">
        <v>48</v>
      </c>
      <c r="JC22" s="12" t="s">
        <v>49</v>
      </c>
      <c r="JD22" s="12" t="s">
        <v>50</v>
      </c>
      <c r="JE22" s="12" t="s">
        <v>97</v>
      </c>
      <c r="JF22" s="12" t="s">
        <v>52</v>
      </c>
      <c r="JG22" s="12" t="s">
        <v>53</v>
      </c>
      <c r="JH22" s="12" t="s">
        <v>54</v>
      </c>
      <c r="JI22" s="12" t="s">
        <v>55</v>
      </c>
      <c r="JJ22" s="12" t="s">
        <v>56</v>
      </c>
      <c r="JK22" s="12" t="s">
        <v>57</v>
      </c>
      <c r="JL22" s="12" t="s">
        <v>46</v>
      </c>
      <c r="JM22" s="12" t="s">
        <v>47</v>
      </c>
      <c r="JN22" s="12" t="s">
        <v>48</v>
      </c>
      <c r="JO22" s="12" t="s">
        <v>49</v>
      </c>
      <c r="JP22" s="12" t="s">
        <v>50</v>
      </c>
      <c r="JQ22" s="12" t="s">
        <v>97</v>
      </c>
      <c r="JR22" s="12" t="s">
        <v>52</v>
      </c>
      <c r="JS22" s="12" t="s">
        <v>53</v>
      </c>
      <c r="JT22" s="12" t="s">
        <v>54</v>
      </c>
      <c r="JU22" s="12" t="s">
        <v>55</v>
      </c>
      <c r="JV22" s="12" t="s">
        <v>56</v>
      </c>
      <c r="JW22" s="12" t="s">
        <v>57</v>
      </c>
      <c r="JX22" s="12" t="s">
        <v>46</v>
      </c>
      <c r="JY22" s="12" t="s">
        <v>47</v>
      </c>
      <c r="JZ22" s="12" t="s">
        <v>48</v>
      </c>
      <c r="KA22" s="12" t="s">
        <v>49</v>
      </c>
      <c r="KB22" s="12" t="s">
        <v>50</v>
      </c>
      <c r="KC22" s="12" t="s">
        <v>97</v>
      </c>
      <c r="KD22" s="12" t="s">
        <v>52</v>
      </c>
      <c r="KE22" s="12" t="s">
        <v>53</v>
      </c>
      <c r="KF22" s="12" t="s">
        <v>54</v>
      </c>
      <c r="KG22" s="12" t="s">
        <v>55</v>
      </c>
      <c r="KH22" s="12" t="s">
        <v>56</v>
      </c>
      <c r="KI22" s="12" t="s">
        <v>57</v>
      </c>
      <c r="KJ22" s="12" t="s">
        <v>46</v>
      </c>
      <c r="KK22" s="12" t="s">
        <v>47</v>
      </c>
      <c r="KL22" s="12" t="s">
        <v>48</v>
      </c>
      <c r="KM22" s="12" t="s">
        <v>49</v>
      </c>
      <c r="KN22" s="12" t="s">
        <v>50</v>
      </c>
      <c r="KO22" s="12" t="s">
        <v>97</v>
      </c>
      <c r="KP22" s="12" t="s">
        <v>52</v>
      </c>
      <c r="KQ22" s="12" t="s">
        <v>53</v>
      </c>
      <c r="KR22" s="12" t="s">
        <v>54</v>
      </c>
      <c r="KS22" s="12" t="s">
        <v>55</v>
      </c>
      <c r="KT22" s="12" t="s">
        <v>56</v>
      </c>
      <c r="KU22" s="12" t="s">
        <v>57</v>
      </c>
      <c r="KV22" s="12" t="s">
        <v>46</v>
      </c>
      <c r="KW22" s="12" t="s">
        <v>47</v>
      </c>
      <c r="KX22" s="12" t="s">
        <v>48</v>
      </c>
      <c r="KY22" s="12" t="s">
        <v>49</v>
      </c>
      <c r="KZ22" s="12" t="s">
        <v>50</v>
      </c>
      <c r="LA22" s="12" t="s">
        <v>97</v>
      </c>
      <c r="LB22" s="12" t="s">
        <v>52</v>
      </c>
      <c r="LC22" s="12" t="s">
        <v>53</v>
      </c>
      <c r="LD22" s="12" t="s">
        <v>54</v>
      </c>
      <c r="LE22" s="12" t="s">
        <v>55</v>
      </c>
      <c r="LF22" s="12" t="s">
        <v>56</v>
      </c>
      <c r="LG22" s="12" t="s">
        <v>57</v>
      </c>
      <c r="LH22" s="12" t="s">
        <v>46</v>
      </c>
      <c r="LI22" s="12" t="s">
        <v>47</v>
      </c>
      <c r="LJ22" s="12" t="s">
        <v>48</v>
      </c>
      <c r="LK22" s="12" t="s">
        <v>49</v>
      </c>
      <c r="LL22" s="12" t="s">
        <v>50</v>
      </c>
      <c r="LM22" s="12" t="s">
        <v>97</v>
      </c>
      <c r="LN22" s="12" t="s">
        <v>52</v>
      </c>
      <c r="LO22" s="12" t="s">
        <v>53</v>
      </c>
      <c r="LP22" s="12" t="s">
        <v>54</v>
      </c>
      <c r="LQ22" s="12" t="s">
        <v>55</v>
      </c>
      <c r="LR22" s="12" t="s">
        <v>56</v>
      </c>
      <c r="LS22" s="12" t="s">
        <v>57</v>
      </c>
      <c r="LT22" s="12" t="s">
        <v>46</v>
      </c>
      <c r="LU22" s="12" t="s">
        <v>47</v>
      </c>
      <c r="LV22" s="12" t="s">
        <v>48</v>
      </c>
      <c r="LW22" s="12" t="s">
        <v>49</v>
      </c>
      <c r="LX22" s="12" t="s">
        <v>50</v>
      </c>
      <c r="LY22" s="12" t="s">
        <v>97</v>
      </c>
      <c r="LZ22" s="12" t="s">
        <v>52</v>
      </c>
      <c r="MA22" s="12" t="s">
        <v>53</v>
      </c>
      <c r="MB22" s="12" t="s">
        <v>54</v>
      </c>
      <c r="MC22" s="12" t="s">
        <v>55</v>
      </c>
      <c r="MD22" s="12" t="s">
        <v>56</v>
      </c>
      <c r="ME22" s="12" t="s">
        <v>57</v>
      </c>
      <c r="MF22" s="12" t="s">
        <v>46</v>
      </c>
      <c r="MG22" s="12" t="s">
        <v>47</v>
      </c>
      <c r="MH22" s="12" t="s">
        <v>48</v>
      </c>
      <c r="MI22" s="12" t="s">
        <v>49</v>
      </c>
      <c r="MJ22" s="12" t="s">
        <v>50</v>
      </c>
      <c r="MK22" s="12" t="s">
        <v>97</v>
      </c>
      <c r="ML22" s="12" t="s">
        <v>52</v>
      </c>
      <c r="MM22" s="12" t="s">
        <v>53</v>
      </c>
      <c r="MN22" s="12" t="s">
        <v>54</v>
      </c>
      <c r="MO22" s="12" t="s">
        <v>55</v>
      </c>
      <c r="MP22" s="12" t="s">
        <v>56</v>
      </c>
      <c r="MQ22" s="12" t="s">
        <v>57</v>
      </c>
      <c r="MR22" s="12" t="s">
        <v>46</v>
      </c>
      <c r="MS22" s="12" t="s">
        <v>47</v>
      </c>
      <c r="MT22" s="12" t="s">
        <v>48</v>
      </c>
      <c r="MU22" s="12" t="s">
        <v>49</v>
      </c>
      <c r="MV22" s="12" t="s">
        <v>50</v>
      </c>
      <c r="MW22" s="12" t="s">
        <v>97</v>
      </c>
      <c r="MX22" s="12" t="s">
        <v>52</v>
      </c>
      <c r="MY22" s="12" t="s">
        <v>53</v>
      </c>
      <c r="MZ22" s="12" t="s">
        <v>54</v>
      </c>
      <c r="NA22" s="12" t="s">
        <v>55</v>
      </c>
      <c r="NB22" s="12" t="s">
        <v>56</v>
      </c>
      <c r="NC22" s="12" t="s">
        <v>57</v>
      </c>
      <c r="ND22" s="12" t="s">
        <v>46</v>
      </c>
      <c r="NE22" s="12" t="s">
        <v>47</v>
      </c>
      <c r="NF22" s="12" t="s">
        <v>48</v>
      </c>
      <c r="NG22" s="12" t="s">
        <v>49</v>
      </c>
      <c r="NH22" s="12" t="s">
        <v>50</v>
      </c>
      <c r="NI22" s="12" t="s">
        <v>97</v>
      </c>
      <c r="NJ22" s="12" t="s">
        <v>52</v>
      </c>
      <c r="NK22" s="12" t="s">
        <v>53</v>
      </c>
      <c r="NL22" s="12" t="s">
        <v>54</v>
      </c>
      <c r="NM22" s="12" t="s">
        <v>55</v>
      </c>
      <c r="NN22" s="12" t="s">
        <v>56</v>
      </c>
      <c r="NO22" s="12" t="s">
        <v>57</v>
      </c>
      <c r="NP22" s="12" t="s">
        <v>46</v>
      </c>
      <c r="NQ22" s="12" t="s">
        <v>47</v>
      </c>
      <c r="NR22" s="12" t="s">
        <v>48</v>
      </c>
      <c r="NS22" s="12" t="s">
        <v>49</v>
      </c>
      <c r="NT22" s="12" t="s">
        <v>50</v>
      </c>
      <c r="NU22" s="12" t="s">
        <v>97</v>
      </c>
      <c r="NV22" s="12" t="s">
        <v>52</v>
      </c>
      <c r="NW22" s="12" t="s">
        <v>53</v>
      </c>
      <c r="NX22" s="12" t="s">
        <v>54</v>
      </c>
      <c r="NY22" s="12" t="s">
        <v>55</v>
      </c>
      <c r="NZ22" s="12" t="s">
        <v>56</v>
      </c>
      <c r="OA22" s="12" t="s">
        <v>57</v>
      </c>
      <c r="OB22" s="12" t="s">
        <v>46</v>
      </c>
      <c r="OC22" s="12" t="s">
        <v>47</v>
      </c>
      <c r="OD22" s="12" t="s">
        <v>48</v>
      </c>
      <c r="OE22" s="12" t="s">
        <v>49</v>
      </c>
      <c r="OF22" s="12" t="s">
        <v>50</v>
      </c>
      <c r="OG22" s="12" t="s">
        <v>97</v>
      </c>
      <c r="OH22" s="12" t="s">
        <v>52</v>
      </c>
      <c r="OI22" s="12" t="s">
        <v>53</v>
      </c>
      <c r="OJ22" s="12" t="s">
        <v>54</v>
      </c>
      <c r="OK22" s="12" t="s">
        <v>55</v>
      </c>
      <c r="OL22" s="12" t="s">
        <v>56</v>
      </c>
      <c r="OM22" s="12" t="s">
        <v>57</v>
      </c>
      <c r="ON22" s="12" t="s">
        <v>46</v>
      </c>
      <c r="OO22" s="12" t="s">
        <v>47</v>
      </c>
      <c r="OP22" s="12" t="s">
        <v>48</v>
      </c>
      <c r="OQ22" s="12" t="s">
        <v>49</v>
      </c>
      <c r="OR22" s="12" t="s">
        <v>50</v>
      </c>
      <c r="OS22" s="12" t="s">
        <v>97</v>
      </c>
      <c r="OT22" s="12" t="s">
        <v>52</v>
      </c>
      <c r="OU22" s="12" t="s">
        <v>53</v>
      </c>
      <c r="OV22" s="12" t="s">
        <v>54</v>
      </c>
      <c r="OW22" s="12" t="s">
        <v>55</v>
      </c>
      <c r="OX22" s="12" t="s">
        <v>56</v>
      </c>
      <c r="OY22" s="12" t="s">
        <v>57</v>
      </c>
      <c r="OZ22" s="12" t="s">
        <v>46</v>
      </c>
      <c r="PA22" s="12" t="s">
        <v>47</v>
      </c>
      <c r="PB22" s="12" t="s">
        <v>48</v>
      </c>
      <c r="PC22" s="12" t="s">
        <v>49</v>
      </c>
      <c r="PD22" s="12" t="s">
        <v>50</v>
      </c>
      <c r="PE22" s="12" t="s">
        <v>97</v>
      </c>
      <c r="PF22" s="12" t="s">
        <v>52</v>
      </c>
      <c r="PG22" s="12" t="s">
        <v>53</v>
      </c>
      <c r="PH22" s="12" t="s">
        <v>54</v>
      </c>
      <c r="PI22" s="12" t="s">
        <v>55</v>
      </c>
      <c r="PJ22" s="12" t="s">
        <v>56</v>
      </c>
      <c r="PK22" s="12" t="s">
        <v>57</v>
      </c>
      <c r="PL22" s="12" t="s">
        <v>46</v>
      </c>
      <c r="PM22" s="12" t="s">
        <v>47</v>
      </c>
      <c r="PN22" s="12" t="s">
        <v>48</v>
      </c>
      <c r="PO22" s="12" t="s">
        <v>49</v>
      </c>
      <c r="PP22" s="12" t="s">
        <v>50</v>
      </c>
      <c r="PQ22" s="12" t="s">
        <v>97</v>
      </c>
      <c r="PR22" s="12" t="s">
        <v>52</v>
      </c>
      <c r="PS22" s="12" t="s">
        <v>53</v>
      </c>
      <c r="PT22" s="12" t="s">
        <v>54</v>
      </c>
      <c r="PU22" s="12" t="s">
        <v>55</v>
      </c>
      <c r="PV22" s="12" t="s">
        <v>56</v>
      </c>
      <c r="PW22" s="12" t="s">
        <v>57</v>
      </c>
      <c r="PX22" s="12" t="s">
        <v>46</v>
      </c>
      <c r="PY22" s="12" t="s">
        <v>47</v>
      </c>
      <c r="PZ22" s="12" t="s">
        <v>48</v>
      </c>
      <c r="QA22" s="12" t="s">
        <v>49</v>
      </c>
      <c r="QB22" s="12" t="s">
        <v>50</v>
      </c>
      <c r="QC22" s="12" t="s">
        <v>97</v>
      </c>
      <c r="QD22" s="12" t="s">
        <v>52</v>
      </c>
      <c r="QE22" s="12" t="s">
        <v>53</v>
      </c>
      <c r="QF22" s="12" t="s">
        <v>54</v>
      </c>
      <c r="QG22" s="12" t="s">
        <v>55</v>
      </c>
      <c r="QH22" s="12" t="s">
        <v>56</v>
      </c>
      <c r="QI22" s="12" t="s">
        <v>57</v>
      </c>
    </row>
    <row r="23" spans="1:451">
      <c r="A23" s="12" t="s">
        <v>50</v>
      </c>
      <c r="B23">
        <v>-3</v>
      </c>
      <c r="C23">
        <v>0</v>
      </c>
      <c r="D23">
        <v>-1</v>
      </c>
      <c r="E23">
        <v>-2</v>
      </c>
      <c r="F23">
        <v>-3</v>
      </c>
      <c r="G23">
        <f t="shared" si="0"/>
        <v>-1000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98</v>
      </c>
      <c r="S23" s="12" t="s">
        <v>46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51</v>
      </c>
      <c r="B24">
        <f>G17</f>
        <v>-1000</v>
      </c>
      <c r="C24">
        <v>0</v>
      </c>
      <c r="D24">
        <v>-1</v>
      </c>
      <c r="E24">
        <v>-2</v>
      </c>
      <c r="F24">
        <v>-3</v>
      </c>
      <c r="G24">
        <f t="shared" si="0"/>
        <v>-1000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47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52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48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53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49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54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50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55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97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56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52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57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53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54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55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45</v>
      </c>
      <c r="B33" s="17" t="s">
        <v>46</v>
      </c>
      <c r="C33" s="17" t="s">
        <v>47</v>
      </c>
      <c r="D33" s="17" t="s">
        <v>48</v>
      </c>
      <c r="E33" s="17" t="s">
        <v>49</v>
      </c>
      <c r="F33" s="17" t="s">
        <v>50</v>
      </c>
      <c r="G33" s="17" t="s">
        <v>51</v>
      </c>
      <c r="H33" s="17" t="s">
        <v>52</v>
      </c>
      <c r="I33" s="17" t="s">
        <v>53</v>
      </c>
      <c r="J33" s="17" t="s">
        <v>54</v>
      </c>
      <c r="K33" s="17" t="s">
        <v>55</v>
      </c>
      <c r="L33" s="17" t="s">
        <v>56</v>
      </c>
      <c r="M33" s="17" t="s">
        <v>57</v>
      </c>
      <c r="R33" s="12"/>
      <c r="S33" s="12" t="s">
        <v>56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57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47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99</v>
      </c>
      <c r="S35" s="12" t="s">
        <v>46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48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47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49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48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50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49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51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50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97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52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53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54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55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56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57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100</v>
      </c>
      <c r="S47" s="12" t="s">
        <v>46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47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48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49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50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97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52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53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54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55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56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57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101</v>
      </c>
      <c r="S59" s="12" t="s">
        <v>46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47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48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49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50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97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52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53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54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55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56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57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102</v>
      </c>
      <c r="S71" s="12" t="s">
        <v>46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47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48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49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50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97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52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53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54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55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56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57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103</v>
      </c>
      <c r="S83" s="12" t="s">
        <v>46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47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48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49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50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97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52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53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54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55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56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57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104</v>
      </c>
      <c r="S95" s="12" t="s">
        <v>46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47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48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49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50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97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52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53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54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55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56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57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105</v>
      </c>
      <c r="S107" s="12" t="s">
        <v>46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47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48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49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50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97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52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53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54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55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56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106</v>
      </c>
      <c r="S119" s="12" t="s">
        <v>46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47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48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49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50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97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52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53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54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55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56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57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107</v>
      </c>
      <c r="S131" s="12" t="s">
        <v>46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47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48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49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50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97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52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53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54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55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56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57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108</v>
      </c>
      <c r="S143" s="12" t="s">
        <v>46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47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48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49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50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97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52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53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54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55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56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57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109</v>
      </c>
      <c r="S155" s="12" t="s">
        <v>46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47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48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49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50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97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52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53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54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55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56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57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110</v>
      </c>
      <c r="S167" s="12" t="s">
        <v>46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47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48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49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50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97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52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53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54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55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56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57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40"/>
  <sheetViews>
    <sheetView topLeftCell="CI1" zoomScaleNormal="100" workbookViewId="0">
      <pane xSplit="52830" topLeftCell="AA1"/>
      <selection activeCell="CX22" sqref="CX22"/>
      <selection pane="topRight" activeCell="AE1" sqref="AE1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0" width="12.47265625" customWidth="1"/>
    <col min="91" max="91" width="1.7890625" bestFit="1" customWidth="1"/>
    <col min="92" max="92" width="7.7890625" bestFit="1" customWidth="1"/>
    <col min="93" max="93" width="7.1015625" bestFit="1" customWidth="1"/>
    <col min="94" max="94" width="16.7890625" bestFit="1" customWidth="1"/>
    <col min="95" max="95" width="11" bestFit="1" customWidth="1"/>
    <col min="96" max="96" width="14.7890625" bestFit="1" customWidth="1"/>
    <col min="97" max="97" width="14.5234375" bestFit="1" customWidth="1"/>
    <col min="98" max="98" width="12.26171875" bestFit="1" customWidth="1"/>
    <col min="99" max="99" width="12.3671875" bestFit="1" customWidth="1"/>
    <col min="100" max="100" width="14.47265625" bestFit="1" customWidth="1"/>
    <col min="101" max="101" width="15.734375" bestFit="1" customWidth="1"/>
    <col min="102" max="102" width="13.47265625" bestFit="1" customWidth="1"/>
    <col min="103" max="103" width="14.734375" bestFit="1" customWidth="1"/>
    <col min="105" max="105" width="12.47265625" bestFit="1" customWidth="1"/>
    <col min="106" max="106" width="11.7890625" bestFit="1" customWidth="1"/>
    <col min="107" max="107" width="12.47265625" bestFit="1" customWidth="1"/>
    <col min="108" max="114" width="2.5234375" bestFit="1" customWidth="1"/>
    <col min="115" max="115" width="4.89453125" bestFit="1" customWidth="1"/>
    <col min="116" max="116" width="11.7890625" bestFit="1" customWidth="1"/>
    <col min="117" max="120" width="15.15625" bestFit="1" customWidth="1"/>
    <col min="121" max="122" width="11" bestFit="1" customWidth="1"/>
    <col min="123" max="123" width="10.5234375" bestFit="1" customWidth="1"/>
    <col min="124" max="124" width="10.1015625" bestFit="1" customWidth="1"/>
    <col min="125" max="125" width="11.26171875" bestFit="1" customWidth="1"/>
    <col min="126" max="126" width="10.7890625" bestFit="1" customWidth="1"/>
    <col min="127" max="127" width="10.3671875" bestFit="1" customWidth="1"/>
    <col min="128" max="128" width="18.89453125" bestFit="1" customWidth="1"/>
    <col min="129" max="132" width="23.3671875" bestFit="1" customWidth="1"/>
    <col min="133" max="134" width="19.15625" bestFit="1" customWidth="1"/>
    <col min="135" max="135" width="18.734375" bestFit="1" customWidth="1"/>
    <col min="136" max="136" width="18.26171875" bestFit="1" customWidth="1"/>
    <col min="137" max="137" width="19.47265625" bestFit="1" customWidth="1"/>
    <col min="138" max="138" width="19" bestFit="1" customWidth="1"/>
    <col min="139" max="139" width="18.5234375" bestFit="1" customWidth="1"/>
    <col min="140" max="140" width="19.62890625" bestFit="1" customWidth="1"/>
    <col min="141" max="144" width="24.1015625" bestFit="1" customWidth="1"/>
    <col min="145" max="146" width="19.89453125" bestFit="1" customWidth="1"/>
    <col min="147" max="147" width="19.47265625" bestFit="1" customWidth="1"/>
    <col min="148" max="148" width="19" bestFit="1" customWidth="1"/>
    <col min="149" max="149" width="20.15625" bestFit="1" customWidth="1"/>
    <col min="150" max="150" width="19.734375" bestFit="1" customWidth="1"/>
    <col min="151" max="151" width="19.26171875" bestFit="1" customWidth="1"/>
    <col min="152" max="152" width="18.62890625" bestFit="1" customWidth="1"/>
    <col min="153" max="156" width="23.1015625" bestFit="1" customWidth="1"/>
    <col min="157" max="158" width="18.89453125" bestFit="1" customWidth="1"/>
    <col min="159" max="159" width="18.47265625" bestFit="1" customWidth="1"/>
    <col min="160" max="160" width="18" bestFit="1" customWidth="1"/>
    <col min="161" max="161" width="19.15625" bestFit="1" customWidth="1"/>
    <col min="162" max="162" width="18.734375" bestFit="1" customWidth="1"/>
    <col min="163" max="163" width="18.26171875" bestFit="1" customWidth="1"/>
    <col min="164" max="164" width="12.734375" bestFit="1" customWidth="1"/>
    <col min="165" max="165" width="15.7890625" bestFit="1" customWidth="1"/>
    <col min="166" max="166" width="19.47265625" bestFit="1" customWidth="1"/>
    <col min="167" max="167" width="15.15625" bestFit="1" customWidth="1"/>
    <col min="168" max="168" width="18.26171875" bestFit="1" customWidth="1"/>
    <col min="169" max="169" width="21.89453125" bestFit="1" customWidth="1"/>
    <col min="171" max="171" width="4.47265625" bestFit="1" customWidth="1"/>
    <col min="173" max="173" width="4.62890625" bestFit="1" customWidth="1"/>
    <col min="174" max="174" width="12.47265625" bestFit="1" customWidth="1"/>
    <col min="175" max="176" width="11.7890625" bestFit="1" customWidth="1"/>
    <col min="177" max="177" width="12.47265625" bestFit="1" customWidth="1"/>
    <col min="178" max="178" width="12.62890625" bestFit="1" customWidth="1"/>
    <col min="179" max="180" width="11.7890625" bestFit="1" customWidth="1"/>
    <col min="181" max="181" width="12.47265625" bestFit="1" customWidth="1"/>
    <col min="182" max="182" width="11.7890625" bestFit="1" customWidth="1"/>
    <col min="183" max="183" width="6.26171875" bestFit="1" customWidth="1"/>
    <col min="184" max="184" width="8" bestFit="1" customWidth="1"/>
    <col min="185" max="186" width="11.7890625" bestFit="1" customWidth="1"/>
    <col min="193" max="193" width="14.47265625" bestFit="1" customWidth="1"/>
    <col min="194" max="196" width="3.7890625" bestFit="1" customWidth="1"/>
    <col min="197" max="197" width="9.26171875" bestFit="1" customWidth="1"/>
    <col min="198" max="199" width="11.7890625" bestFit="1" customWidth="1"/>
    <col min="200" max="200" width="12.734375" bestFit="1" customWidth="1"/>
    <col min="201" max="202" width="11.7890625" bestFit="1" customWidth="1"/>
    <col min="203" max="203" width="5.15625" bestFit="1" customWidth="1"/>
    <col min="204" max="204" width="9.1015625" bestFit="1" customWidth="1"/>
    <col min="205" max="205" width="12.62890625" bestFit="1" customWidth="1"/>
    <col min="206" max="206" width="2.7890625" bestFit="1" customWidth="1"/>
    <col min="207" max="207" width="14.47265625" bestFit="1" customWidth="1"/>
    <col min="208" max="208" width="11.7890625" bestFit="1" customWidth="1"/>
    <col min="209" max="210" width="6.26171875" bestFit="1" customWidth="1"/>
    <col min="211" max="211" width="8" bestFit="1" customWidth="1"/>
    <col min="212" max="212" width="6.26171875" bestFit="1" customWidth="1"/>
  </cols>
  <sheetData>
    <row r="1" spans="29:212">
      <c r="BP1" t="s">
        <v>98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99</v>
      </c>
      <c r="BQ2">
        <v>1</v>
      </c>
      <c r="DA2" t="s">
        <v>111</v>
      </c>
      <c r="DB2">
        <v>0</v>
      </c>
      <c r="DL2" t="s">
        <v>112</v>
      </c>
    </row>
    <row r="3" spans="29:212">
      <c r="BP3" t="s">
        <v>100</v>
      </c>
      <c r="BQ3">
        <v>2</v>
      </c>
      <c r="BY3">
        <v>4561.25</v>
      </c>
      <c r="BZ3" t="s">
        <v>113</v>
      </c>
      <c r="CA3" t="s">
        <v>113</v>
      </c>
      <c r="DA3">
        <v>0</v>
      </c>
      <c r="DB3">
        <v>0</v>
      </c>
      <c r="DC3">
        <v>0</v>
      </c>
      <c r="EL3" t="s">
        <v>114</v>
      </c>
      <c r="EM3" t="s">
        <v>47</v>
      </c>
      <c r="EN3" t="s">
        <v>48</v>
      </c>
      <c r="EO3" t="s">
        <v>49</v>
      </c>
      <c r="EP3" t="s">
        <v>50</v>
      </c>
      <c r="EQ3" t="s">
        <v>51</v>
      </c>
      <c r="ER3" t="s">
        <v>52</v>
      </c>
      <c r="ES3" t="s">
        <v>53</v>
      </c>
      <c r="ET3" t="s">
        <v>54</v>
      </c>
      <c r="EW3" t="s">
        <v>114</v>
      </c>
      <c r="EX3" t="s">
        <v>47</v>
      </c>
      <c r="EY3" t="s">
        <v>48</v>
      </c>
      <c r="EZ3" t="s">
        <v>49</v>
      </c>
      <c r="FA3" t="s">
        <v>50</v>
      </c>
      <c r="FB3" t="s">
        <v>51</v>
      </c>
      <c r="FC3" t="s">
        <v>52</v>
      </c>
      <c r="FD3" t="s">
        <v>53</v>
      </c>
      <c r="FE3" t="s">
        <v>54</v>
      </c>
    </row>
    <row r="4" spans="29:212">
      <c r="BP4" t="s">
        <v>101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4">
        <v>0.98170000000000002</v>
      </c>
      <c r="EY4" s="24">
        <v>8.8999999999999999E-3</v>
      </c>
      <c r="EZ4" s="24">
        <v>6.9999999999999999E-4</v>
      </c>
      <c r="FA4" s="24">
        <v>1E-4</v>
      </c>
      <c r="FB4" s="24">
        <v>0</v>
      </c>
      <c r="FC4" s="24">
        <v>2.0000000000000001E-4</v>
      </c>
      <c r="FD4" s="24">
        <v>0</v>
      </c>
      <c r="FE4" s="24">
        <v>8.5000000000000006E-3</v>
      </c>
    </row>
    <row r="5" spans="29:212">
      <c r="AF5" t="e" cm="1">
        <f t="array" aca="1" ref="AF5" ca="1">_xll.TGAMMA(10)</f>
        <v>#NAME?</v>
      </c>
      <c r="BP5" t="s">
        <v>102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4">
        <v>0.98170000000000002</v>
      </c>
      <c r="EY5" s="24">
        <v>9.2999999999999992E-3</v>
      </c>
      <c r="EZ5" s="24">
        <v>0</v>
      </c>
      <c r="FA5" s="24">
        <v>0</v>
      </c>
      <c r="FB5" s="24">
        <v>0</v>
      </c>
      <c r="FC5" s="24">
        <v>1E-4</v>
      </c>
      <c r="FD5" s="24">
        <v>0</v>
      </c>
      <c r="FE5" s="24">
        <v>8.8000000000000005E-3</v>
      </c>
    </row>
    <row r="6" spans="29:212">
      <c r="AF6" t="str" cm="1">
        <f t="array" ref="AF6">_xll.WDS.Test.Type(1,AE7)</f>
        <v>SRef</v>
      </c>
      <c r="BP6" t="s">
        <v>103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268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4">
        <v>0.97809999999999997</v>
      </c>
      <c r="EY6" s="24">
        <v>1.04E-2</v>
      </c>
      <c r="EZ6" s="24">
        <v>4.0000000000000002E-4</v>
      </c>
      <c r="FA6" s="24">
        <v>0</v>
      </c>
      <c r="FB6" s="24">
        <v>0</v>
      </c>
      <c r="FC6" s="24">
        <v>0</v>
      </c>
      <c r="FD6" s="24">
        <v>0</v>
      </c>
      <c r="FE6" s="24">
        <v>1.11E-2</v>
      </c>
    </row>
    <row r="7" spans="29:212">
      <c r="AE7" t="s">
        <v>354</v>
      </c>
      <c r="AF7" t="str" cm="1">
        <f t="array" ref="AF7">_xll.WDS.ModelSpec.CleanTreatment(AE7)</f>
        <v>DiscreteRC</v>
      </c>
      <c r="BP7" t="s">
        <v>104</v>
      </c>
      <c r="BQ7">
        <v>6</v>
      </c>
      <c r="DA7">
        <v>0</v>
      </c>
      <c r="DB7">
        <v>0</v>
      </c>
      <c r="DL7" t="s">
        <v>267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4">
        <v>0.98129999999999995</v>
      </c>
      <c r="EY7" s="24">
        <v>8.8000000000000005E-3</v>
      </c>
      <c r="EZ7" s="24">
        <v>8.0000000000000004E-4</v>
      </c>
      <c r="FA7" s="24">
        <v>0</v>
      </c>
      <c r="FB7" s="24">
        <v>0</v>
      </c>
      <c r="FC7" s="24">
        <v>1E-4</v>
      </c>
      <c r="FD7" s="24">
        <v>0</v>
      </c>
      <c r="FE7" s="24">
        <v>8.8999999999999999E-3</v>
      </c>
      <c r="GK7" t="s">
        <v>115</v>
      </c>
      <c r="GL7">
        <v>0</v>
      </c>
      <c r="GM7">
        <v>0</v>
      </c>
      <c r="GN7">
        <v>0</v>
      </c>
      <c r="GO7" t="s">
        <v>116</v>
      </c>
      <c r="GP7">
        <v>0</v>
      </c>
      <c r="GQ7">
        <v>0</v>
      </c>
      <c r="GR7" t="s">
        <v>117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118</v>
      </c>
      <c r="GZ7">
        <v>0</v>
      </c>
      <c r="HA7" t="s">
        <v>119</v>
      </c>
      <c r="HB7">
        <v>0</v>
      </c>
      <c r="HC7">
        <v>0</v>
      </c>
      <c r="HD7">
        <v>0</v>
      </c>
    </row>
    <row r="8" spans="29:212">
      <c r="AE8" t="s">
        <v>353</v>
      </c>
      <c r="AF8" t="str" cm="1">
        <f t="array" ref="AF8">_xll.WDS.ModelSpec.CleanTreatment(AE8)</f>
        <v>Hats</v>
      </c>
      <c r="BP8" t="s">
        <v>105</v>
      </c>
      <c r="BQ8">
        <v>9</v>
      </c>
      <c r="DA8">
        <v>0</v>
      </c>
      <c r="DB8">
        <v>0</v>
      </c>
      <c r="DL8" t="s">
        <v>269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4">
        <v>0.98060000000000003</v>
      </c>
      <c r="EY8" s="24">
        <v>1.01E-2</v>
      </c>
      <c r="EZ8" s="24">
        <v>1E-3</v>
      </c>
      <c r="FA8" s="24">
        <v>0</v>
      </c>
      <c r="FB8" s="24">
        <v>0</v>
      </c>
      <c r="FC8" s="24">
        <v>1E-4</v>
      </c>
      <c r="FD8" s="24">
        <v>0</v>
      </c>
      <c r="FE8" s="24">
        <v>8.0999999999999996E-3</v>
      </c>
      <c r="FR8" t="s">
        <v>120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3">
        <v>0</v>
      </c>
      <c r="GS8" s="23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AE9" t="s">
        <v>355</v>
      </c>
      <c r="AF9" t="str" cm="1">
        <f t="array" ref="AF9">_xll.WDS.ModelSpec.CleanTreatment(AE9)</f>
        <v>DiscreteRC</v>
      </c>
      <c r="BP9" t="s">
        <v>106</v>
      </c>
      <c r="BQ9">
        <v>12</v>
      </c>
      <c r="DA9">
        <v>20067064.870000001</v>
      </c>
      <c r="DB9">
        <v>16172489.710000001</v>
      </c>
      <c r="DL9" t="s">
        <v>270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4">
        <v>0.98140000000000005</v>
      </c>
      <c r="EY9" s="24">
        <v>1.03E-2</v>
      </c>
      <c r="EZ9" s="24">
        <v>4.0000000000000002E-4</v>
      </c>
      <c r="FA9" s="24">
        <v>1E-4</v>
      </c>
      <c r="FB9" s="24">
        <v>0</v>
      </c>
      <c r="FC9" s="24">
        <v>1E-4</v>
      </c>
      <c r="FD9" s="24">
        <v>1E-4</v>
      </c>
      <c r="FE9" s="24">
        <v>7.7999999999999996E-3</v>
      </c>
      <c r="FQ9" t="s">
        <v>121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122</v>
      </c>
      <c r="GR9" s="23">
        <v>0.11</v>
      </c>
      <c r="GS9" s="23">
        <v>0.14000000000000001</v>
      </c>
      <c r="GT9" s="23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123</v>
      </c>
      <c r="BP10" t="s">
        <v>107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4">
        <v>0.98050000000000004</v>
      </c>
      <c r="EY10" s="24">
        <v>1.06E-2</v>
      </c>
      <c r="EZ10" s="24">
        <v>2.9999999999999997E-4</v>
      </c>
      <c r="FA10" s="24">
        <v>0</v>
      </c>
      <c r="FB10" s="24">
        <v>0</v>
      </c>
      <c r="FC10" s="24">
        <v>2.9999999999999997E-4</v>
      </c>
      <c r="FD10" s="24">
        <v>1E-4</v>
      </c>
      <c r="FE10" s="24">
        <v>8.3999999999999995E-3</v>
      </c>
      <c r="FQ10" t="s">
        <v>124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108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4">
        <v>0.97870000000000001</v>
      </c>
      <c r="EY11" s="24">
        <v>1.0500000000000001E-2</v>
      </c>
      <c r="EZ11" s="24">
        <v>8.0000000000000004E-4</v>
      </c>
      <c r="FA11" s="24">
        <v>1E-4</v>
      </c>
      <c r="FB11" s="24">
        <v>0</v>
      </c>
      <c r="FC11" s="24">
        <v>1E-4</v>
      </c>
      <c r="FD11" s="24">
        <v>0</v>
      </c>
      <c r="FE11" s="24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109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4">
        <v>0.97709999999999997</v>
      </c>
      <c r="EY12" s="24">
        <v>1.18E-2</v>
      </c>
      <c r="EZ12" s="24">
        <v>8.9999999999999998E-4</v>
      </c>
      <c r="FA12" s="24">
        <v>6.9999999999999999E-4</v>
      </c>
      <c r="FB12" s="24">
        <v>0</v>
      </c>
      <c r="FC12" s="24">
        <v>1E-4</v>
      </c>
      <c r="FD12" s="24">
        <v>5.0000000000000001E-4</v>
      </c>
      <c r="FE12" s="24">
        <v>8.8999999999999999E-3</v>
      </c>
    </row>
    <row r="13" spans="29:212">
      <c r="AC13" t="s">
        <v>74</v>
      </c>
      <c r="AD13" t="s">
        <v>75</v>
      </c>
      <c r="AE13" t="s">
        <v>76</v>
      </c>
      <c r="AF13" t="s">
        <v>77</v>
      </c>
      <c r="AG13" t="s">
        <v>78</v>
      </c>
      <c r="AH13" t="s">
        <v>79</v>
      </c>
      <c r="AI13" t="s">
        <v>80</v>
      </c>
      <c r="AJ13" t="s">
        <v>81</v>
      </c>
      <c r="AK13" t="s">
        <v>82</v>
      </c>
      <c r="AL13" t="s">
        <v>83</v>
      </c>
      <c r="AM13" t="s">
        <v>84</v>
      </c>
      <c r="AN13" t="s">
        <v>85</v>
      </c>
      <c r="AO13" t="s">
        <v>86</v>
      </c>
      <c r="AP13" t="s">
        <v>87</v>
      </c>
      <c r="AQ13" t="s">
        <v>88</v>
      </c>
      <c r="AR13" t="s">
        <v>89</v>
      </c>
      <c r="AS13" t="s">
        <v>90</v>
      </c>
      <c r="AT13" t="s">
        <v>91</v>
      </c>
      <c r="AU13" t="s">
        <v>92</v>
      </c>
      <c r="AV13" t="s">
        <v>93</v>
      </c>
      <c r="AW13" t="s">
        <v>94</v>
      </c>
      <c r="AX13" t="s">
        <v>95</v>
      </c>
      <c r="AY13" t="s">
        <v>142</v>
      </c>
      <c r="AZ13" t="s">
        <v>132</v>
      </c>
      <c r="BF13" t="s">
        <v>125</v>
      </c>
      <c r="BP13" t="s">
        <v>110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4">
        <v>0.97740000000000005</v>
      </c>
      <c r="EY13" s="24">
        <v>1.2500000000000001E-2</v>
      </c>
      <c r="EZ13" s="24">
        <v>6.9999999999999999E-4</v>
      </c>
      <c r="FA13" s="24">
        <v>0</v>
      </c>
      <c r="FB13" s="24">
        <v>0</v>
      </c>
      <c r="FC13" s="24">
        <v>2.0000000000000001E-4</v>
      </c>
      <c r="FD13" s="24">
        <v>1E-4</v>
      </c>
      <c r="FE13" s="24">
        <v>8.9999999999999993E-3</v>
      </c>
    </row>
    <row r="14" spans="29:212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4">
        <v>0.98140000000000005</v>
      </c>
      <c r="EY14" s="24">
        <v>1.04E-2</v>
      </c>
      <c r="EZ14" s="24">
        <v>2.0000000000000001E-4</v>
      </c>
      <c r="FA14" s="24">
        <v>0</v>
      </c>
      <c r="FB14" s="24">
        <v>0</v>
      </c>
      <c r="FC14" s="24">
        <v>2.0000000000000001E-4</v>
      </c>
      <c r="FD14" s="24">
        <v>0</v>
      </c>
      <c r="FE14" s="24">
        <v>7.7000000000000002E-3</v>
      </c>
    </row>
    <row r="15" spans="29:212">
      <c r="BF15" t="s">
        <v>126</v>
      </c>
      <c r="BU15" t="s">
        <v>127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128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4">
        <v>0.97960000000000003</v>
      </c>
      <c r="EY15" s="24">
        <v>1.2500000000000001E-2</v>
      </c>
      <c r="EZ15" s="24">
        <v>4.0000000000000002E-4</v>
      </c>
      <c r="FA15" s="24">
        <v>0</v>
      </c>
      <c r="FB15" s="24">
        <v>0</v>
      </c>
      <c r="FC15" s="24">
        <v>1E-4</v>
      </c>
      <c r="FD15" s="24">
        <v>0</v>
      </c>
      <c r="FE15" s="24">
        <v>7.4000000000000003E-3</v>
      </c>
      <c r="GW15">
        <v>1</v>
      </c>
    </row>
    <row r="16" spans="29:212">
      <c r="BF16">
        <v>20000</v>
      </c>
      <c r="BU16" t="s">
        <v>74</v>
      </c>
      <c r="BV16" t="s">
        <v>85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129</v>
      </c>
      <c r="DB16">
        <v>3</v>
      </c>
      <c r="DL16">
        <v>10</v>
      </c>
      <c r="DX16">
        <v>1</v>
      </c>
      <c r="EW16" t="s">
        <v>130</v>
      </c>
      <c r="EX16" s="24">
        <v>0.97989999999999999</v>
      </c>
      <c r="EY16" s="24">
        <v>1.0500000000000001E-2</v>
      </c>
      <c r="EZ16" s="24">
        <v>5.0000000000000001E-4</v>
      </c>
      <c r="FA16" s="24">
        <v>1E-4</v>
      </c>
      <c r="FB16" s="24">
        <v>0</v>
      </c>
      <c r="FC16" s="24">
        <v>1E-4</v>
      </c>
      <c r="FD16" s="24">
        <v>1E-4</v>
      </c>
      <c r="FE16" s="24">
        <v>8.6999999999999994E-3</v>
      </c>
      <c r="FM16">
        <v>160</v>
      </c>
      <c r="GV16">
        <v>3</v>
      </c>
      <c r="GW16">
        <v>2</v>
      </c>
    </row>
    <row r="17" spans="9:212">
      <c r="AD17" t="s">
        <v>360</v>
      </c>
      <c r="BF17" t="s">
        <v>3</v>
      </c>
      <c r="BK17" t="s">
        <v>62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63</v>
      </c>
      <c r="CW17">
        <v>25</v>
      </c>
      <c r="CX17" t="s">
        <v>64</v>
      </c>
      <c r="CY17">
        <v>37</v>
      </c>
      <c r="DA17" t="s">
        <v>131</v>
      </c>
      <c r="DB17" t="s">
        <v>131</v>
      </c>
      <c r="DC17" t="s">
        <v>131</v>
      </c>
      <c r="DD17" t="s">
        <v>131</v>
      </c>
      <c r="DE17" t="s">
        <v>131</v>
      </c>
      <c r="DF17" t="s">
        <v>131</v>
      </c>
      <c r="DG17" t="s">
        <v>131</v>
      </c>
      <c r="DH17" t="s">
        <v>131</v>
      </c>
      <c r="DI17" t="s">
        <v>131</v>
      </c>
      <c r="DJ17" t="s">
        <v>131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v>1</v>
      </c>
      <c r="AP18">
        <f>AP14*AD18</f>
        <v>4561.25</v>
      </c>
      <c r="BF18">
        <v>729</v>
      </c>
      <c r="BK18">
        <v>8</v>
      </c>
      <c r="BU18" t="s">
        <v>86</v>
      </c>
      <c r="BV18" t="s">
        <v>132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25">
        <f>EK23/CF23</f>
        <v>0.98030524187761992</v>
      </c>
      <c r="EV18" t="s">
        <v>133</v>
      </c>
    </row>
    <row r="19" spans="9:212">
      <c r="BF19" t="s">
        <v>4</v>
      </c>
      <c r="BG19" t="s">
        <v>134</v>
      </c>
      <c r="BH19" t="s">
        <v>135</v>
      </c>
      <c r="BI19" t="s">
        <v>136</v>
      </c>
      <c r="BJ19" t="s">
        <v>70</v>
      </c>
      <c r="BK19" t="s">
        <v>32</v>
      </c>
      <c r="BL19" t="s">
        <v>137</v>
      </c>
      <c r="BM19" t="s">
        <v>67</v>
      </c>
      <c r="BN19" t="s">
        <v>68</v>
      </c>
      <c r="BO19" t="s">
        <v>69</v>
      </c>
      <c r="BP19" t="s">
        <v>71</v>
      </c>
      <c r="BR19" t="s">
        <v>73</v>
      </c>
      <c r="BU19">
        <v>33</v>
      </c>
      <c r="BV19">
        <v>44</v>
      </c>
      <c r="CE19" t="s">
        <v>266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138</v>
      </c>
      <c r="EV19" t="s">
        <v>74</v>
      </c>
      <c r="EW19" t="s">
        <v>75</v>
      </c>
      <c r="EX19" t="s">
        <v>76</v>
      </c>
      <c r="EY19" t="s">
        <v>77</v>
      </c>
      <c r="EZ19" t="s">
        <v>78</v>
      </c>
      <c r="FA19" t="s">
        <v>79</v>
      </c>
      <c r="FB19" t="s">
        <v>80</v>
      </c>
      <c r="FC19" t="s">
        <v>81</v>
      </c>
      <c r="FD19" t="s">
        <v>82</v>
      </c>
      <c r="FE19" t="s">
        <v>83</v>
      </c>
      <c r="FF19" t="s">
        <v>84</v>
      </c>
      <c r="FG19" t="s">
        <v>85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139</v>
      </c>
      <c r="CE20">
        <v>100</v>
      </c>
      <c r="CN20" t="s">
        <v>140</v>
      </c>
      <c r="CO20" t="s">
        <v>141</v>
      </c>
      <c r="CP20" t="s">
        <v>140</v>
      </c>
      <c r="CQ20" t="s">
        <v>141</v>
      </c>
      <c r="CR20" t="s">
        <v>140</v>
      </c>
      <c r="CS20" t="s">
        <v>141</v>
      </c>
      <c r="CT20" t="s">
        <v>140</v>
      </c>
      <c r="CU20" t="s">
        <v>141</v>
      </c>
      <c r="CV20" t="s">
        <v>140</v>
      </c>
      <c r="CW20" t="s">
        <v>141</v>
      </c>
      <c r="CX20" t="s">
        <v>140</v>
      </c>
      <c r="CY20" t="s">
        <v>141</v>
      </c>
      <c r="DA20">
        <v>-0.44871725299999998</v>
      </c>
      <c r="DB20">
        <v>0.59480158999999999</v>
      </c>
      <c r="DC20">
        <v>-0.44871725299999998</v>
      </c>
      <c r="DL20" t="s">
        <v>74</v>
      </c>
      <c r="DM20" t="s">
        <v>75</v>
      </c>
      <c r="DN20" t="s">
        <v>76</v>
      </c>
      <c r="DO20" t="s">
        <v>77</v>
      </c>
      <c r="DP20" t="s">
        <v>78</v>
      </c>
      <c r="DQ20" t="s">
        <v>79</v>
      </c>
      <c r="DR20" t="s">
        <v>80</v>
      </c>
      <c r="DS20" t="s">
        <v>81</v>
      </c>
      <c r="DT20" t="s">
        <v>82</v>
      </c>
      <c r="DU20" t="s">
        <v>83</v>
      </c>
      <c r="DV20" t="s">
        <v>84</v>
      </c>
      <c r="DW20" t="s">
        <v>85</v>
      </c>
      <c r="DX20" t="s">
        <v>86</v>
      </c>
      <c r="DY20" t="s">
        <v>87</v>
      </c>
      <c r="DZ20" t="s">
        <v>88</v>
      </c>
      <c r="EA20" t="s">
        <v>89</v>
      </c>
      <c r="EB20" t="s">
        <v>90</v>
      </c>
      <c r="EC20" t="s">
        <v>91</v>
      </c>
      <c r="ED20" t="s">
        <v>92</v>
      </c>
      <c r="EE20" t="s">
        <v>93</v>
      </c>
      <c r="EF20" t="s">
        <v>94</v>
      </c>
      <c r="EG20" t="s">
        <v>95</v>
      </c>
      <c r="EH20" t="s">
        <v>142</v>
      </c>
      <c r="EI20" t="s">
        <v>132</v>
      </c>
      <c r="EJ20" t="s">
        <v>74</v>
      </c>
      <c r="EK20" t="s">
        <v>75</v>
      </c>
      <c r="EL20" t="s">
        <v>76</v>
      </c>
      <c r="EM20" t="s">
        <v>77</v>
      </c>
      <c r="EN20" t="s">
        <v>78</v>
      </c>
      <c r="EO20" t="s">
        <v>79</v>
      </c>
      <c r="EP20" t="s">
        <v>80</v>
      </c>
      <c r="EQ20" t="s">
        <v>81</v>
      </c>
      <c r="ER20" t="s">
        <v>82</v>
      </c>
      <c r="ES20" t="s">
        <v>83</v>
      </c>
      <c r="ET20" t="s">
        <v>84</v>
      </c>
      <c r="EU20" t="s">
        <v>85</v>
      </c>
      <c r="FH20" t="s">
        <v>143</v>
      </c>
      <c r="FK20" t="s">
        <v>144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145</v>
      </c>
      <c r="J21" t="s">
        <v>146</v>
      </c>
      <c r="K21" t="s">
        <v>136</v>
      </c>
      <c r="L21" t="s">
        <v>135</v>
      </c>
      <c r="M21" t="s">
        <v>147</v>
      </c>
      <c r="N21" t="s">
        <v>32</v>
      </c>
      <c r="O21" t="s">
        <v>44</v>
      </c>
      <c r="P21" t="s">
        <v>62</v>
      </c>
      <c r="Q21" t="s">
        <v>63</v>
      </c>
      <c r="R21" t="s">
        <v>64</v>
      </c>
      <c r="S21" t="s">
        <v>65</v>
      </c>
      <c r="T21" t="s">
        <v>66</v>
      </c>
      <c r="U21" t="s">
        <v>67</v>
      </c>
      <c r="V21" t="s">
        <v>68</v>
      </c>
      <c r="W21" t="s">
        <v>69</v>
      </c>
      <c r="X21" t="s">
        <v>70</v>
      </c>
      <c r="Y21" t="s">
        <v>71</v>
      </c>
      <c r="Z21" t="s">
        <v>72</v>
      </c>
      <c r="AA21" t="s">
        <v>73</v>
      </c>
      <c r="AB21" t="s">
        <v>137</v>
      </c>
      <c r="AC21" t="s">
        <v>74</v>
      </c>
      <c r="AD21" t="s">
        <v>75</v>
      </c>
      <c r="AE21" t="s">
        <v>76</v>
      </c>
      <c r="AF21" t="s">
        <v>77</v>
      </c>
      <c r="AG21" t="s">
        <v>78</v>
      </c>
      <c r="AH21" t="s">
        <v>79</v>
      </c>
      <c r="AI21" t="s">
        <v>80</v>
      </c>
      <c r="AJ21" t="s">
        <v>81</v>
      </c>
      <c r="AK21" t="s">
        <v>82</v>
      </c>
      <c r="AL21" t="s">
        <v>83</v>
      </c>
      <c r="AM21" t="s">
        <v>84</v>
      </c>
      <c r="AN21" t="s">
        <v>85</v>
      </c>
      <c r="AO21" t="s">
        <v>86</v>
      </c>
      <c r="AP21" t="s">
        <v>87</v>
      </c>
      <c r="AQ21" t="s">
        <v>88</v>
      </c>
      <c r="AR21" t="s">
        <v>89</v>
      </c>
      <c r="AS21" t="s">
        <v>90</v>
      </c>
      <c r="AT21" t="s">
        <v>91</v>
      </c>
      <c r="AU21" t="s">
        <v>92</v>
      </c>
      <c r="AV21" t="s">
        <v>93</v>
      </c>
      <c r="AW21" t="s">
        <v>94</v>
      </c>
      <c r="AX21" t="s">
        <v>95</v>
      </c>
      <c r="AY21" t="s">
        <v>142</v>
      </c>
      <c r="AZ21" t="s">
        <v>132</v>
      </c>
      <c r="BA21" t="s">
        <v>148</v>
      </c>
      <c r="BB21" t="s">
        <v>149</v>
      </c>
      <c r="BC21" t="s">
        <v>150</v>
      </c>
      <c r="BD21" t="s">
        <v>151</v>
      </c>
      <c r="BE21" t="s">
        <v>152</v>
      </c>
      <c r="BF21" t="s">
        <v>153</v>
      </c>
      <c r="BG21" t="s">
        <v>35</v>
      </c>
      <c r="BH21" t="s">
        <v>36</v>
      </c>
      <c r="BI21" t="s">
        <v>37</v>
      </c>
      <c r="BJ21" t="s">
        <v>38</v>
      </c>
      <c r="BK21" t="s">
        <v>31</v>
      </c>
      <c r="BL21" t="s">
        <v>39</v>
      </c>
      <c r="BM21" t="s">
        <v>40</v>
      </c>
      <c r="BN21" t="s">
        <v>41</v>
      </c>
      <c r="BO21" t="s">
        <v>42</v>
      </c>
      <c r="BP21" t="s">
        <v>154</v>
      </c>
      <c r="BQ21" t="s">
        <v>155</v>
      </c>
      <c r="BR21" t="s">
        <v>156</v>
      </c>
      <c r="BS21" t="s">
        <v>157</v>
      </c>
      <c r="BT21" t="s">
        <v>158</v>
      </c>
      <c r="BU21" t="s">
        <v>159</v>
      </c>
      <c r="BV21" t="s">
        <v>160</v>
      </c>
      <c r="BW21" t="s">
        <v>161</v>
      </c>
      <c r="BX21" t="s">
        <v>162</v>
      </c>
      <c r="BY21" t="s">
        <v>163</v>
      </c>
      <c r="BZ21" t="s">
        <v>44</v>
      </c>
      <c r="CA21" t="s">
        <v>63</v>
      </c>
      <c r="CB21" t="s">
        <v>64</v>
      </c>
      <c r="CC21" t="s">
        <v>164</v>
      </c>
      <c r="CN21" t="s">
        <v>165</v>
      </c>
      <c r="CO21" t="s">
        <v>165</v>
      </c>
      <c r="CP21" t="s">
        <v>166</v>
      </c>
      <c r="CQ21" t="s">
        <v>166</v>
      </c>
      <c r="CR21" t="s">
        <v>167</v>
      </c>
      <c r="CS21" t="s">
        <v>167</v>
      </c>
      <c r="CT21" t="s">
        <v>168</v>
      </c>
      <c r="CU21" t="s">
        <v>169</v>
      </c>
      <c r="CV21" t="s">
        <v>170</v>
      </c>
      <c r="CW21" t="s">
        <v>171</v>
      </c>
      <c r="CX21" t="s">
        <v>172</v>
      </c>
      <c r="CY21" t="s">
        <v>173</v>
      </c>
      <c r="DA21" t="s">
        <v>121</v>
      </c>
      <c r="DB21" t="s">
        <v>124</v>
      </c>
      <c r="DK21" t="s">
        <v>174</v>
      </c>
      <c r="DL21" t="s">
        <v>175</v>
      </c>
      <c r="DM21" t="s">
        <v>176</v>
      </c>
      <c r="DN21" t="s">
        <v>177</v>
      </c>
      <c r="DO21" t="s">
        <v>178</v>
      </c>
      <c r="DP21" t="s">
        <v>179</v>
      </c>
      <c r="DQ21" t="s">
        <v>180</v>
      </c>
      <c r="DR21" t="s">
        <v>181</v>
      </c>
      <c r="DS21" t="s">
        <v>182</v>
      </c>
      <c r="DT21" t="s">
        <v>183</v>
      </c>
      <c r="DU21" t="s">
        <v>184</v>
      </c>
      <c r="DV21" t="s">
        <v>185</v>
      </c>
      <c r="DW21" t="s">
        <v>186</v>
      </c>
      <c r="DX21" t="s">
        <v>187</v>
      </c>
      <c r="DY21" t="s">
        <v>188</v>
      </c>
      <c r="DZ21" t="s">
        <v>189</v>
      </c>
      <c r="EA21" t="s">
        <v>190</v>
      </c>
      <c r="EB21" t="s">
        <v>191</v>
      </c>
      <c r="EC21" t="s">
        <v>192</v>
      </c>
      <c r="ED21" t="s">
        <v>193</v>
      </c>
      <c r="EE21" t="s">
        <v>194</v>
      </c>
      <c r="EF21" t="s">
        <v>195</v>
      </c>
      <c r="EG21" t="s">
        <v>196</v>
      </c>
      <c r="EH21" t="s">
        <v>197</v>
      </c>
      <c r="EI21" t="s">
        <v>198</v>
      </c>
      <c r="EJ21" t="s">
        <v>199</v>
      </c>
      <c r="EK21" t="s">
        <v>200</v>
      </c>
      <c r="EL21" t="s">
        <v>201</v>
      </c>
      <c r="EM21" t="s">
        <v>202</v>
      </c>
      <c r="EN21" t="s">
        <v>203</v>
      </c>
      <c r="EO21" t="s">
        <v>204</v>
      </c>
      <c r="EP21" t="s">
        <v>205</v>
      </c>
      <c r="EQ21" t="s">
        <v>206</v>
      </c>
      <c r="ER21" t="s">
        <v>207</v>
      </c>
      <c r="ES21" t="s">
        <v>208</v>
      </c>
      <c r="ET21" t="s">
        <v>209</v>
      </c>
      <c r="EU21" t="s">
        <v>210</v>
      </c>
      <c r="EV21" t="s">
        <v>211</v>
      </c>
      <c r="EW21" t="s">
        <v>212</v>
      </c>
      <c r="EX21" t="s">
        <v>213</v>
      </c>
      <c r="EY21" t="s">
        <v>214</v>
      </c>
      <c r="EZ21" t="s">
        <v>215</v>
      </c>
      <c r="FA21" t="s">
        <v>216</v>
      </c>
      <c r="FB21" t="s">
        <v>217</v>
      </c>
      <c r="FC21" t="s">
        <v>218</v>
      </c>
      <c r="FD21" t="s">
        <v>219</v>
      </c>
      <c r="FE21" t="s">
        <v>220</v>
      </c>
      <c r="FF21" t="s">
        <v>221</v>
      </c>
      <c r="FG21" t="s">
        <v>222</v>
      </c>
      <c r="FH21" t="s">
        <v>223</v>
      </c>
      <c r="FI21" t="s">
        <v>224</v>
      </c>
      <c r="FJ21" t="s">
        <v>225</v>
      </c>
      <c r="FK21" t="s">
        <v>226</v>
      </c>
      <c r="FL21" t="s">
        <v>227</v>
      </c>
      <c r="FM21" t="s">
        <v>228</v>
      </c>
      <c r="FO21" t="s">
        <v>229</v>
      </c>
      <c r="FR21" t="s">
        <v>120</v>
      </c>
      <c r="FS21" t="s">
        <v>230</v>
      </c>
      <c r="FT21" t="s">
        <v>231</v>
      </c>
      <c r="FU21" t="s">
        <v>232</v>
      </c>
      <c r="FV21" t="s">
        <v>233</v>
      </c>
      <c r="FW21" t="s">
        <v>234</v>
      </c>
      <c r="FX21" t="s">
        <v>235</v>
      </c>
      <c r="FY21" t="s">
        <v>236</v>
      </c>
      <c r="FZ21" t="s">
        <v>237</v>
      </c>
      <c r="GA21" t="s">
        <v>238</v>
      </c>
      <c r="GB21" t="s">
        <v>239</v>
      </c>
      <c r="GC21" t="s">
        <v>240</v>
      </c>
      <c r="GD21" t="s">
        <v>241</v>
      </c>
      <c r="GK21" t="s">
        <v>242</v>
      </c>
      <c r="GL21" t="s">
        <v>230</v>
      </c>
      <c r="GM21" t="s">
        <v>243</v>
      </c>
      <c r="GN21" t="s">
        <v>231</v>
      </c>
      <c r="GO21" t="s">
        <v>244</v>
      </c>
      <c r="GP21" t="s">
        <v>234</v>
      </c>
      <c r="GQ21" t="s">
        <v>245</v>
      </c>
      <c r="GR21" t="s">
        <v>246</v>
      </c>
      <c r="GS21" t="s">
        <v>235</v>
      </c>
      <c r="GT21" t="s">
        <v>247</v>
      </c>
      <c r="GU21" t="s">
        <v>248</v>
      </c>
      <c r="GV21" t="s">
        <v>232</v>
      </c>
      <c r="GW21" t="s">
        <v>233</v>
      </c>
      <c r="GX21" t="s">
        <v>249</v>
      </c>
      <c r="GY21" t="s">
        <v>236</v>
      </c>
      <c r="GZ21" t="s">
        <v>237</v>
      </c>
      <c r="HA21" t="s">
        <v>250</v>
      </c>
      <c r="HB21" t="s">
        <v>238</v>
      </c>
      <c r="HC21" t="s">
        <v>239</v>
      </c>
      <c r="HD21" t="s">
        <v>251</v>
      </c>
    </row>
    <row r="22" spans="9:212">
      <c r="I22" t="s">
        <v>252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>AD18</f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253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113</v>
      </c>
      <c r="CB22" t="s">
        <v>113</v>
      </c>
      <c r="CC22" t="s">
        <v>113</v>
      </c>
      <c r="CE22" cm="1">
        <f t="array" ref="CE22:CK121">_xll.WDS.Comp.RFScheduled(BY22:BY386,BJ22:BJ386,AP22:AP386,BM22:BM386,BO22:BO386,,1,CE20)</f>
        <v>4561.25</v>
      </c>
      <c r="CF22">
        <v>0</v>
      </c>
      <c r="CG22">
        <v>0</v>
      </c>
      <c r="CH22">
        <v>-225.49661100861863</v>
      </c>
      <c r="CI22">
        <v>-161.81848916702586</v>
      </c>
      <c r="CJ22">
        <v>-63.678121841592784</v>
      </c>
      <c r="CK22">
        <v>-225.49661100861863</v>
      </c>
      <c r="CM22" cm="1">
        <f t="array" ref="CM22:CM386">_xll.WDS.Comp.Matrix.SumAcrossColumns(AC22:AH386)</f>
        <v>1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113</v>
      </c>
      <c r="CX22">
        <v>0</v>
      </c>
      <c r="CY22" t="s">
        <v>113</v>
      </c>
      <c r="DA22">
        <v>-0.28150627099999997</v>
      </c>
      <c r="DB22">
        <v>0.59701814799999997</v>
      </c>
      <c r="DC22">
        <v>-0.28150627099999997</v>
      </c>
      <c r="DL22" s="27">
        <f t="array" ref="DL22:FM48">_xll.WDS.Comp.RollIt(BY22:BY386,BJ22:BJ386,BO22:BO386,CE22:CK386,AC22:AN386,AO22:AZ386,,,BQ22:BQ386,BaseOdds,Topology,DelqDelta,DA18:DC19,DA22:DC386,FALSE,,,,27,DM6,DM7,DM8,DM9)</f>
        <v>0</v>
      </c>
      <c r="DM22" s="26">
        <v>1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0</v>
      </c>
      <c r="DU22" s="26">
        <v>0</v>
      </c>
      <c r="DV22" s="26">
        <v>0</v>
      </c>
      <c r="DW22" s="26">
        <v>0</v>
      </c>
      <c r="DX22" s="27">
        <v>0</v>
      </c>
      <c r="DY22" s="26">
        <v>4561.25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1</v>
      </c>
      <c r="FI22" s="27">
        <v>0</v>
      </c>
      <c r="FJ22" s="27">
        <v>0</v>
      </c>
      <c r="FK22" s="27">
        <v>4561.25</v>
      </c>
      <c r="FL22" s="27">
        <v>0</v>
      </c>
      <c r="FM22" s="27"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252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253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-322.73540225897784</v>
      </c>
      <c r="CJ23">
        <v>-128.25781975825944</v>
      </c>
      <c r="CK23">
        <v>-450.99322201723726</v>
      </c>
      <c r="CM23"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27">
        <v>0</v>
      </c>
      <c r="DM23" s="26">
        <v>0.98030524187761992</v>
      </c>
      <c r="DN23" s="26">
        <v>5.528535486866896E-3</v>
      </c>
      <c r="DO23" s="26">
        <v>0</v>
      </c>
      <c r="DP23" s="26">
        <v>0</v>
      </c>
      <c r="DQ23" s="26">
        <v>1.6572927623837634E-5</v>
      </c>
      <c r="DR23" s="26">
        <v>8.2864638119188171E-5</v>
      </c>
      <c r="DS23" s="26">
        <v>2.3278044155229037E-4</v>
      </c>
      <c r="DT23" s="26">
        <v>1.383400462821785E-2</v>
      </c>
      <c r="DU23" s="26">
        <v>0</v>
      </c>
      <c r="DV23" s="26">
        <v>0</v>
      </c>
      <c r="DW23" s="26">
        <v>0</v>
      </c>
      <c r="DX23" s="27">
        <v>0</v>
      </c>
      <c r="DY23" s="26">
        <v>4313.6695911034876</v>
      </c>
      <c r="DZ23" s="26">
        <v>25.217032489471631</v>
      </c>
      <c r="EA23" s="26">
        <v>0</v>
      </c>
      <c r="EB23" s="26">
        <v>0</v>
      </c>
      <c r="EC23" s="26">
        <v>7.5593266124229411E-2</v>
      </c>
      <c r="ED23" s="26">
        <v>0.37796633062114704</v>
      </c>
      <c r="EE23" s="26">
        <v>1.0617697890303845</v>
      </c>
      <c r="EF23" s="26">
        <v>60.874228289986078</v>
      </c>
      <c r="EG23" s="26">
        <v>0</v>
      </c>
      <c r="EH23" s="26">
        <v>0</v>
      </c>
      <c r="EI23" s="26">
        <v>0</v>
      </c>
      <c r="EJ23" s="26">
        <v>0</v>
      </c>
      <c r="EK23" s="26">
        <v>-157.74769341080594</v>
      </c>
      <c r="EL23" s="26">
        <v>0</v>
      </c>
      <c r="EM23" s="26">
        <v>0</v>
      </c>
      <c r="EN23" s="26">
        <v>0</v>
      </c>
      <c r="EO23" s="26">
        <v>0</v>
      </c>
      <c r="EP23" s="27">
        <v>0</v>
      </c>
      <c r="EQ23" s="27">
        <v>0</v>
      </c>
      <c r="ER23" s="27">
        <v>-2.226125320472593</v>
      </c>
      <c r="ES23" s="27">
        <v>0</v>
      </c>
      <c r="ET23" s="27">
        <v>0</v>
      </c>
      <c r="EU23" s="27">
        <v>0</v>
      </c>
      <c r="EV23" s="27">
        <v>0</v>
      </c>
      <c r="EW23" s="27">
        <v>-63.307816386581536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-0.89339583986807725</v>
      </c>
      <c r="FE23" s="27">
        <v>0</v>
      </c>
      <c r="FF23" s="27">
        <v>0</v>
      </c>
      <c r="FG23" s="27">
        <v>0</v>
      </c>
      <c r="FH23" s="27">
        <v>0.98585035029211066</v>
      </c>
      <c r="FI23" s="27">
        <v>0</v>
      </c>
      <c r="FJ23" s="27">
        <v>0</v>
      </c>
      <c r="FK23" s="27">
        <v>4338.9622168590831</v>
      </c>
      <c r="FL23" s="27">
        <v>0</v>
      </c>
      <c r="FM23" s="27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252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253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-485.93063064545669</v>
      </c>
      <c r="CJ24">
        <v>-190.55920238039923</v>
      </c>
      <c r="CK24">
        <v>-676.48983302585589</v>
      </c>
      <c r="CM24"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27">
        <v>0</v>
      </c>
      <c r="DM24" s="26">
        <v>0.96111875178606732</v>
      </c>
      <c r="DN24" s="26">
        <v>6.6762448703548919E-3</v>
      </c>
      <c r="DO24" s="26">
        <v>4.0705542317476529E-3</v>
      </c>
      <c r="DP24" s="26">
        <v>0</v>
      </c>
      <c r="DQ24" s="26">
        <v>4.9281109026804923E-5</v>
      </c>
      <c r="DR24" s="26">
        <v>9.0605655239398185E-5</v>
      </c>
      <c r="DS24" s="26">
        <v>2.8115692807347735E-4</v>
      </c>
      <c r="DT24" s="26">
        <v>1.3563755711601152E-2</v>
      </c>
      <c r="DU24" s="26">
        <v>8.2864638119188171E-5</v>
      </c>
      <c r="DV24" s="26">
        <v>2.3278044155229037E-4</v>
      </c>
      <c r="DW24" s="26">
        <v>1.383400462821785E-2</v>
      </c>
      <c r="DX24" s="27">
        <v>0</v>
      </c>
      <c r="DY24" s="26">
        <v>4072.3908148077703</v>
      </c>
      <c r="DZ24" s="26">
        <v>29.377136608562939</v>
      </c>
      <c r="EA24" s="26">
        <v>18.566674341869028</v>
      </c>
      <c r="EB24" s="26">
        <v>0</v>
      </c>
      <c r="EC24" s="26">
        <v>0.22217135101603214</v>
      </c>
      <c r="ED24" s="26">
        <v>0.40021450729829583</v>
      </c>
      <c r="EE24" s="26">
        <v>1.2402230225899256</v>
      </c>
      <c r="EF24" s="26">
        <v>57.471361681673443</v>
      </c>
      <c r="EG24" s="26">
        <v>0.37796633062114704</v>
      </c>
      <c r="EH24" s="26">
        <v>1.0617697890303845</v>
      </c>
      <c r="EI24" s="26">
        <v>60.874228289986078</v>
      </c>
      <c r="EJ24" s="26">
        <v>0</v>
      </c>
      <c r="EK24" s="26">
        <v>-157.00331912259529</v>
      </c>
      <c r="EL24" s="26">
        <v>-7.2539936194264812E-2</v>
      </c>
      <c r="EM24" s="26">
        <v>-1.4114768995599335E-4</v>
      </c>
      <c r="EN24" s="26">
        <v>0</v>
      </c>
      <c r="EO24" s="26">
        <v>0</v>
      </c>
      <c r="EP24" s="27">
        <v>0</v>
      </c>
      <c r="EQ24" s="27">
        <v>0</v>
      </c>
      <c r="ER24" s="27">
        <v>-2.2176203318233796</v>
      </c>
      <c r="ES24" s="27">
        <v>0</v>
      </c>
      <c r="ET24" s="27">
        <v>0</v>
      </c>
      <c r="EU24" s="27">
        <v>0</v>
      </c>
      <c r="EV24" s="27">
        <v>0</v>
      </c>
      <c r="EW24" s="27">
        <v>-59.940545628119253</v>
      </c>
      <c r="EX24" s="27">
        <v>-2.9107554618224746E-2</v>
      </c>
      <c r="EY24" s="27">
        <v>-5.554383707908587E-5</v>
      </c>
      <c r="EZ24" s="27">
        <v>0</v>
      </c>
      <c r="FA24" s="27">
        <v>0</v>
      </c>
      <c r="FB24" s="27">
        <v>0</v>
      </c>
      <c r="FC24" s="27">
        <v>0</v>
      </c>
      <c r="FD24" s="27">
        <v>-0.84667707964959793</v>
      </c>
      <c r="FE24" s="27">
        <v>0</v>
      </c>
      <c r="FF24" s="27">
        <v>0</v>
      </c>
      <c r="FG24" s="27">
        <v>0</v>
      </c>
      <c r="FH24" s="27">
        <v>0.97191483199719664</v>
      </c>
      <c r="FI24" s="27">
        <v>0</v>
      </c>
      <c r="FJ24" s="27">
        <v>0</v>
      </c>
      <c r="FK24" s="27">
        <v>4120.5567971092178</v>
      </c>
      <c r="FL24" s="27">
        <v>0</v>
      </c>
      <c r="FM24" s="27"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252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253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-651.4364314738408</v>
      </c>
      <c r="CJ25">
        <v>-250.55001256063377</v>
      </c>
      <c r="CK25">
        <v>-901.98644403447452</v>
      </c>
      <c r="CM25"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27">
        <v>0</v>
      </c>
      <c r="DM25" s="26">
        <v>0.94273741816212664</v>
      </c>
      <c r="DN25" s="26">
        <v>6.8296381342338053E-3</v>
      </c>
      <c r="DO25" s="26">
        <v>5.2335152670928177E-3</v>
      </c>
      <c r="DP25" s="26">
        <v>3.1869931710175937E-3</v>
      </c>
      <c r="DQ25" s="26">
        <v>7.5114256016559148E-5</v>
      </c>
      <c r="DR25" s="26">
        <v>9.4827458185975209E-5</v>
      </c>
      <c r="DS25" s="26">
        <v>4.4230994774922019E-4</v>
      </c>
      <c r="DT25" s="26">
        <v>1.3315015600774104E-2</v>
      </c>
      <c r="DU25" s="26">
        <v>1.7347029335858634E-4</v>
      </c>
      <c r="DV25" s="26">
        <v>5.1393736962576772E-4</v>
      </c>
      <c r="DW25" s="26">
        <v>2.7397760339818999E-2</v>
      </c>
      <c r="DX25" s="27">
        <v>0</v>
      </c>
      <c r="DY25" s="26">
        <v>3838.4707480336392</v>
      </c>
      <c r="DZ25" s="26">
        <v>28.935829673319923</v>
      </c>
      <c r="EA25" s="26">
        <v>23.028226616828569</v>
      </c>
      <c r="EB25" s="26">
        <v>14.536562091359068</v>
      </c>
      <c r="EC25" s="26">
        <v>0.33103106295097418</v>
      </c>
      <c r="ED25" s="26">
        <v>0.40490715586689013</v>
      </c>
      <c r="EE25" s="26">
        <v>1.9291140225065169</v>
      </c>
      <c r="EF25" s="26">
        <v>54.213258896545923</v>
      </c>
      <c r="EG25" s="26">
        <v>0.77818083791944281</v>
      </c>
      <c r="EH25" s="26">
        <v>2.3019928116203099</v>
      </c>
      <c r="EI25" s="26">
        <v>118.34558997165952</v>
      </c>
      <c r="EJ25" s="26">
        <v>0</v>
      </c>
      <c r="EK25" s="26">
        <v>-156.32323140329669</v>
      </c>
      <c r="EL25" s="26">
        <v>-0.1175124881618899</v>
      </c>
      <c r="EM25" s="26">
        <v>-5.1748679063833417E-2</v>
      </c>
      <c r="EN25" s="26">
        <v>0</v>
      </c>
      <c r="EO25" s="26">
        <v>0</v>
      </c>
      <c r="EP25" s="27">
        <v>0</v>
      </c>
      <c r="EQ25" s="27">
        <v>0</v>
      </c>
      <c r="ER25" s="27">
        <v>-2.2146269856793812</v>
      </c>
      <c r="ES25" s="27">
        <v>0</v>
      </c>
      <c r="ET25" s="27">
        <v>0</v>
      </c>
      <c r="EU25" s="27">
        <v>0</v>
      </c>
      <c r="EV25" s="27">
        <v>0</v>
      </c>
      <c r="EW25" s="27">
        <v>-56.669187194017368</v>
      </c>
      <c r="EX25" s="27">
        <v>-4.5156873255872719E-2</v>
      </c>
      <c r="EY25" s="27">
        <v>-2.0764670930885732E-2</v>
      </c>
      <c r="EZ25" s="27">
        <v>0</v>
      </c>
      <c r="FA25" s="27">
        <v>0</v>
      </c>
      <c r="FB25" s="27">
        <v>0</v>
      </c>
      <c r="FC25" s="27">
        <v>0</v>
      </c>
      <c r="FD25" s="27">
        <v>-0.80300703939230789</v>
      </c>
      <c r="FE25" s="27">
        <v>0</v>
      </c>
      <c r="FF25" s="27">
        <v>0</v>
      </c>
      <c r="FG25" s="27">
        <v>0</v>
      </c>
      <c r="FH25" s="27">
        <v>0.95806267899048736</v>
      </c>
      <c r="FI25" s="27">
        <v>0</v>
      </c>
      <c r="FJ25" s="27">
        <v>0</v>
      </c>
      <c r="FK25" s="27">
        <v>3905.3023974780976</v>
      </c>
      <c r="FL25" s="27">
        <v>0</v>
      </c>
      <c r="FM25" s="27"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252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253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-819.28551859895344</v>
      </c>
      <c r="CJ26">
        <v>-308.19753644413981</v>
      </c>
      <c r="CK26">
        <v>-1127.4830550430931</v>
      </c>
      <c r="CM26"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27">
        <v>0</v>
      </c>
      <c r="DM26" s="26">
        <v>0.92472809929949318</v>
      </c>
      <c r="DN26" s="26">
        <v>6.9409984015386941E-3</v>
      </c>
      <c r="DO26" s="26">
        <v>5.4654508867034825E-3</v>
      </c>
      <c r="DP26" s="26">
        <v>4.2474961592894444E-3</v>
      </c>
      <c r="DQ26" s="26">
        <v>9.4869589575586705E-5</v>
      </c>
      <c r="DR26" s="26">
        <v>1.0147147912673494E-4</v>
      </c>
      <c r="DS26" s="26">
        <v>3.411451458468349E-3</v>
      </c>
      <c r="DT26" s="26">
        <v>1.3072841716291942E-2</v>
      </c>
      <c r="DU26" s="26">
        <v>2.6829775154456152E-4</v>
      </c>
      <c r="DV26" s="26">
        <v>9.5624731737498797E-4</v>
      </c>
      <c r="DW26" s="26">
        <v>4.0712775940593103E-2</v>
      </c>
      <c r="DX26" s="27">
        <v>0</v>
      </c>
      <c r="DY26" s="26">
        <v>3609.9121512808979</v>
      </c>
      <c r="DZ26" s="26">
        <v>28.255930287631482</v>
      </c>
      <c r="EA26" s="26">
        <v>23.154857340917331</v>
      </c>
      <c r="EB26" s="26">
        <v>18.689622451495737</v>
      </c>
      <c r="EC26" s="26">
        <v>0.40784051220448303</v>
      </c>
      <c r="ED26" s="26">
        <v>0.42004760912166678</v>
      </c>
      <c r="EE26" s="26">
        <v>15.390976006314368</v>
      </c>
      <c r="EF26" s="26">
        <v>51.032147651714304</v>
      </c>
      <c r="EG26" s="26">
        <v>1.183087993786333</v>
      </c>
      <c r="EH26" s="26">
        <v>4.2311068341268268</v>
      </c>
      <c r="EI26" s="26">
        <v>172.55884886820544</v>
      </c>
      <c r="EJ26" s="26">
        <v>0</v>
      </c>
      <c r="EK26" s="26">
        <v>-155.58736505513079</v>
      </c>
      <c r="EL26" s="26">
        <v>-0.14199400888698738</v>
      </c>
      <c r="EM26" s="26">
        <v>-7.7142921884926413E-2</v>
      </c>
      <c r="EN26" s="26">
        <v>-2.4133698970601532E-2</v>
      </c>
      <c r="EO26" s="26">
        <v>0</v>
      </c>
      <c r="EP26" s="27">
        <v>0</v>
      </c>
      <c r="EQ26" s="27">
        <v>0</v>
      </c>
      <c r="ER26" s="27">
        <v>-2.2081886529272858</v>
      </c>
      <c r="ES26" s="27">
        <v>0</v>
      </c>
      <c r="ET26" s="27">
        <v>0</v>
      </c>
      <c r="EU26" s="27">
        <v>0</v>
      </c>
      <c r="EV26" s="27">
        <v>0</v>
      </c>
      <c r="EW26" s="27">
        <v>-53.445749321333594</v>
      </c>
      <c r="EX26" s="27">
        <v>-5.2169138371476652E-2</v>
      </c>
      <c r="EY26" s="27">
        <v>-2.955587812275836E-2</v>
      </c>
      <c r="EZ26" s="27">
        <v>-9.6854144116139181E-3</v>
      </c>
      <c r="FA26" s="27">
        <v>0</v>
      </c>
      <c r="FB26" s="27">
        <v>0</v>
      </c>
      <c r="FC26" s="27">
        <v>0</v>
      </c>
      <c r="FD26" s="27">
        <v>-0.75878350951073048</v>
      </c>
      <c r="FE26" s="27">
        <v>0</v>
      </c>
      <c r="FF26" s="27">
        <v>0</v>
      </c>
      <c r="FG26" s="27">
        <v>0</v>
      </c>
      <c r="FH26" s="27">
        <v>0.94147691433660041</v>
      </c>
      <c r="FI26" s="27">
        <v>0</v>
      </c>
      <c r="FJ26" s="27">
        <v>0</v>
      </c>
      <c r="FK26" s="27">
        <v>3680.4204018731471</v>
      </c>
      <c r="FL26" s="27">
        <v>0</v>
      </c>
      <c r="FM26" s="27"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252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253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-989.51106904927906</v>
      </c>
      <c r="CJ27">
        <v>-363.46859700243277</v>
      </c>
      <c r="CK27">
        <v>-1352.9796660517118</v>
      </c>
      <c r="CM27"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27">
        <v>0</v>
      </c>
      <c r="DM27" s="26">
        <v>0.90719260347718178</v>
      </c>
      <c r="DN27" s="26">
        <v>6.7953880395407269E-3</v>
      </c>
      <c r="DO27" s="26">
        <v>5.5755665378866628E-3</v>
      </c>
      <c r="DP27" s="26">
        <v>4.4789934825497958E-3</v>
      </c>
      <c r="DQ27" s="26">
        <v>1.008738423430612E-4</v>
      </c>
      <c r="DR27" s="26">
        <v>1.026621337614821E-4</v>
      </c>
      <c r="DS27" s="26">
        <v>4.3857722987483009E-3</v>
      </c>
      <c r="DT27" s="26">
        <v>1.2845054524588614E-2</v>
      </c>
      <c r="DU27" s="26">
        <v>3.6976923067129645E-4</v>
      </c>
      <c r="DV27" s="26">
        <v>4.3676987758433372E-3</v>
      </c>
      <c r="DW27" s="26">
        <v>5.3785617656885047E-2</v>
      </c>
      <c r="DX27" s="27">
        <v>0</v>
      </c>
      <c r="DY27" s="26">
        <v>3387.0019107672078</v>
      </c>
      <c r="DZ27" s="26">
        <v>26.518596977679355</v>
      </c>
      <c r="EA27" s="26">
        <v>22.695424139095937</v>
      </c>
      <c r="EB27" s="26">
        <v>18.975718523386689</v>
      </c>
      <c r="EC27" s="26">
        <v>0.41836212294201186</v>
      </c>
      <c r="ED27" s="26">
        <v>0.40898327275851926</v>
      </c>
      <c r="EE27" s="26">
        <v>19.128183875759767</v>
      </c>
      <c r="EF27" s="26">
        <v>47.955242283583942</v>
      </c>
      <c r="EG27" s="26">
        <v>1.6031356029079997</v>
      </c>
      <c r="EH27" s="26">
        <v>19.622082840441195</v>
      </c>
      <c r="EI27" s="26">
        <v>223.59099651991974</v>
      </c>
      <c r="EJ27" s="26">
        <v>0</v>
      </c>
      <c r="EK27" s="26">
        <v>-154.84162224904856</v>
      </c>
      <c r="EL27" s="26">
        <v>-0.15570243712046955</v>
      </c>
      <c r="EM27" s="26">
        <v>-8.5505764291129494E-2</v>
      </c>
      <c r="EN27" s="26">
        <v>-3.2619816742867416E-2</v>
      </c>
      <c r="EO27" s="26">
        <v>0</v>
      </c>
      <c r="EP27" s="27">
        <v>0</v>
      </c>
      <c r="EQ27" s="27">
        <v>0</v>
      </c>
      <c r="ER27" s="27">
        <v>-2.2025296435301134</v>
      </c>
      <c r="ES27" s="27">
        <v>0</v>
      </c>
      <c r="ET27" s="27">
        <v>0</v>
      </c>
      <c r="EU27" s="27">
        <v>0</v>
      </c>
      <c r="EV27" s="27">
        <v>0</v>
      </c>
      <c r="EW27" s="27">
        <v>-50.287395594615973</v>
      </c>
      <c r="EX27" s="27">
        <v>-5.4551032748712314E-2</v>
      </c>
      <c r="EY27" s="27">
        <v>-3.1179664498435136E-2</v>
      </c>
      <c r="EZ27" s="27">
        <v>-1.2452935689692276E-2</v>
      </c>
      <c r="FA27" s="27">
        <v>0</v>
      </c>
      <c r="FB27" s="27">
        <v>0</v>
      </c>
      <c r="FC27" s="27">
        <v>0</v>
      </c>
      <c r="FD27" s="27">
        <v>-0.71564487366295937</v>
      </c>
      <c r="FE27" s="27">
        <v>0</v>
      </c>
      <c r="FF27" s="27">
        <v>0</v>
      </c>
      <c r="FG27" s="27">
        <v>0</v>
      </c>
      <c r="FH27" s="27">
        <v>0.924143425379502</v>
      </c>
      <c r="FI27" s="27">
        <v>0</v>
      </c>
      <c r="FJ27" s="27">
        <v>0</v>
      </c>
      <c r="FK27" s="27">
        <v>3455.6100125303119</v>
      </c>
      <c r="FL27" s="27">
        <v>0</v>
      </c>
      <c r="FM27" s="27"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252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253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-1162.1467295847306</v>
      </c>
      <c r="CJ28">
        <v>-416.3295474755999</v>
      </c>
      <c r="CK28">
        <v>-1578.4762770603304</v>
      </c>
      <c r="CM28"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27">
        <v>0</v>
      </c>
      <c r="DM28" s="26">
        <v>0.8892676423677538</v>
      </c>
      <c r="DN28" s="26">
        <v>7.4087745347845889E-3</v>
      </c>
      <c r="DO28" s="26">
        <v>5.479234896584243E-3</v>
      </c>
      <c r="DP28" s="26">
        <v>4.576101244732453E-3</v>
      </c>
      <c r="DQ28" s="26">
        <v>1.0121276165626468E-4</v>
      </c>
      <c r="DR28" s="26">
        <v>1.0149854847517014E-4</v>
      </c>
      <c r="DS28" s="26">
        <v>4.6278652435837566E-3</v>
      </c>
      <c r="DT28" s="26">
        <v>1.2581095781931759E-2</v>
      </c>
      <c r="DU28" s="26">
        <v>4.7243136443277854E-4</v>
      </c>
      <c r="DV28" s="26">
        <v>8.7534710745916372E-3</v>
      </c>
      <c r="DW28" s="26">
        <v>6.6630672181473657E-2</v>
      </c>
      <c r="DX28" s="27">
        <v>0</v>
      </c>
      <c r="DY28" s="26">
        <v>3166.5181390780804</v>
      </c>
      <c r="DZ28" s="26">
        <v>27.647598374292397</v>
      </c>
      <c r="EA28" s="26">
        <v>21.379466901732563</v>
      </c>
      <c r="EB28" s="26">
        <v>18.627209116174718</v>
      </c>
      <c r="EC28" s="26">
        <v>0.40328605448971472</v>
      </c>
      <c r="ED28" s="26">
        <v>0.38750662232679389</v>
      </c>
      <c r="EE28" s="26">
        <v>19.420492897598699</v>
      </c>
      <c r="EF28" s="26">
        <v>44.796436390366885</v>
      </c>
      <c r="EG28" s="26">
        <v>2.0121188756665189</v>
      </c>
      <c r="EH28" s="26">
        <v>38.750266716200962</v>
      </c>
      <c r="EI28" s="26">
        <v>271.54623880350368</v>
      </c>
      <c r="EJ28" s="26">
        <v>0</v>
      </c>
      <c r="EK28" s="26">
        <v>-153.95417775581873</v>
      </c>
      <c r="EL28" s="26">
        <v>-0.16166531880422019</v>
      </c>
      <c r="EM28" s="26">
        <v>-8.9864192260898257E-2</v>
      </c>
      <c r="EN28" s="26">
        <v>-3.4884677799271388E-2</v>
      </c>
      <c r="EO28" s="26">
        <v>0</v>
      </c>
      <c r="EP28" s="27">
        <v>0</v>
      </c>
      <c r="EQ28" s="27">
        <v>0</v>
      </c>
      <c r="ER28" s="27">
        <v>-2.1892851505666346</v>
      </c>
      <c r="ES28" s="27">
        <v>0</v>
      </c>
      <c r="ET28" s="27">
        <v>0</v>
      </c>
      <c r="EU28" s="27">
        <v>0</v>
      </c>
      <c r="EV28" s="27">
        <v>0</v>
      </c>
      <c r="EW28" s="27">
        <v>-47.153583585504144</v>
      </c>
      <c r="EX28" s="27">
        <v>-5.3945298010821083E-2</v>
      </c>
      <c r="EY28" s="27">
        <v>-3.1126734957110117E-2</v>
      </c>
      <c r="EZ28" s="27">
        <v>-1.2644632838124822E-2</v>
      </c>
      <c r="FA28" s="27">
        <v>0</v>
      </c>
      <c r="FB28" s="27">
        <v>0</v>
      </c>
      <c r="FC28" s="27">
        <v>0</v>
      </c>
      <c r="FD28" s="27">
        <v>-0.67096915015305525</v>
      </c>
      <c r="FE28" s="27">
        <v>0</v>
      </c>
      <c r="FF28" s="27">
        <v>0</v>
      </c>
      <c r="FG28" s="27">
        <v>0</v>
      </c>
      <c r="FH28" s="27">
        <v>0.90683296580551132</v>
      </c>
      <c r="FI28" s="27">
        <v>0</v>
      </c>
      <c r="FJ28" s="27">
        <v>0</v>
      </c>
      <c r="FK28" s="27">
        <v>3234.5756995247698</v>
      </c>
      <c r="FL28" s="27">
        <v>0</v>
      </c>
      <c r="FM28" s="27"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252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253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-1337.2266233472633</v>
      </c>
      <c r="CJ29">
        <v>-466.74626472168592</v>
      </c>
      <c r="CK29">
        <v>-1803.972888068949</v>
      </c>
      <c r="CM29"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27">
        <v>0</v>
      </c>
      <c r="DM29" s="26">
        <v>0.87138636346677212</v>
      </c>
      <c r="DN29" s="26">
        <v>7.7527869245411912E-3</v>
      </c>
      <c r="DO29" s="26">
        <v>5.9241241045148614E-3</v>
      </c>
      <c r="DP29" s="26">
        <v>4.5052492817613679E-3</v>
      </c>
      <c r="DQ29" s="26">
        <v>1.0453439134622367E-4</v>
      </c>
      <c r="DR29" s="26">
        <v>1.0114280289298585E-4</v>
      </c>
      <c r="DS29" s="26">
        <v>4.7276871538633894E-3</v>
      </c>
      <c r="DT29" s="26">
        <v>1.2331077679819204E-2</v>
      </c>
      <c r="DU29" s="26">
        <v>5.7392991290794871E-4</v>
      </c>
      <c r="DV29" s="26">
        <v>1.3381336318175393E-2</v>
      </c>
      <c r="DW29" s="26">
        <v>7.9211767963405413E-2</v>
      </c>
      <c r="DX29" s="27">
        <v>0</v>
      </c>
      <c r="DY29" s="26">
        <v>2950.2299254351592</v>
      </c>
      <c r="DZ29" s="26">
        <v>27.58928328417268</v>
      </c>
      <c r="EA29" s="26">
        <v>22.103353959817582</v>
      </c>
      <c r="EB29" s="26">
        <v>17.579234292759235</v>
      </c>
      <c r="EC29" s="26">
        <v>0.39863378671834621</v>
      </c>
      <c r="ED29" s="26">
        <v>0.36907458783888814</v>
      </c>
      <c r="EE29" s="26">
        <v>19.049347688242353</v>
      </c>
      <c r="EF29" s="26">
        <v>41.745746058798254</v>
      </c>
      <c r="EG29" s="26">
        <v>2.3996254979933127</v>
      </c>
      <c r="EH29" s="26">
        <v>58.17075961379966</v>
      </c>
      <c r="EI29" s="26">
        <v>316.34267519387055</v>
      </c>
      <c r="EJ29" s="26">
        <v>0</v>
      </c>
      <c r="EK29" s="26">
        <v>-153.03070843830483</v>
      </c>
      <c r="EL29" s="26">
        <v>-0.17554522984655285</v>
      </c>
      <c r="EM29" s="26">
        <v>-9.1002689286955263E-2</v>
      </c>
      <c r="EN29" s="26">
        <v>-3.6145619600961597E-2</v>
      </c>
      <c r="EO29" s="26">
        <v>0</v>
      </c>
      <c r="EP29" s="27">
        <v>0</v>
      </c>
      <c r="EQ29" s="27">
        <v>0</v>
      </c>
      <c r="ER29" s="27">
        <v>-2.1776984542238558</v>
      </c>
      <c r="ES29" s="27">
        <v>0</v>
      </c>
      <c r="ET29" s="27">
        <v>0</v>
      </c>
      <c r="EU29" s="27">
        <v>0</v>
      </c>
      <c r="EV29" s="27">
        <v>0</v>
      </c>
      <c r="EW29" s="27">
        <v>-44.082008205450215</v>
      </c>
      <c r="EX29" s="27">
        <v>-5.5597614425599295E-2</v>
      </c>
      <c r="EY29" s="27">
        <v>-2.9895902846401489E-2</v>
      </c>
      <c r="EZ29" s="27">
        <v>-1.2414160272896744E-2</v>
      </c>
      <c r="FA29" s="27">
        <v>0</v>
      </c>
      <c r="FB29" s="27">
        <v>0</v>
      </c>
      <c r="FC29" s="27">
        <v>0</v>
      </c>
      <c r="FD29" s="27">
        <v>-0.62782883529020317</v>
      </c>
      <c r="FE29" s="27">
        <v>0</v>
      </c>
      <c r="FF29" s="27">
        <v>0</v>
      </c>
      <c r="FG29" s="27">
        <v>0</v>
      </c>
      <c r="FH29" s="27">
        <v>0.88967305816893572</v>
      </c>
      <c r="FI29" s="27">
        <v>0</v>
      </c>
      <c r="FJ29" s="27">
        <v>0</v>
      </c>
      <c r="FK29" s="27">
        <v>3017.900430758627</v>
      </c>
      <c r="FL29" s="27">
        <v>0</v>
      </c>
      <c r="FM29" s="27"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252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253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-1514.7853566056503</v>
      </c>
      <c r="CJ30">
        <v>-514.68414247191743</v>
      </c>
      <c r="CK30">
        <v>-2029.4694990775677</v>
      </c>
      <c r="CM30"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27">
        <v>0</v>
      </c>
      <c r="DM30" s="26">
        <v>0.85520074901800092</v>
      </c>
      <c r="DN30" s="26">
        <v>6.4864077942184753E-3</v>
      </c>
      <c r="DO30" s="26">
        <v>6.2115071962146632E-3</v>
      </c>
      <c r="DP30" s="26">
        <v>4.8502359113133135E-3</v>
      </c>
      <c r="DQ30" s="26">
        <v>1.0812102558278045E-4</v>
      </c>
      <c r="DR30" s="26">
        <v>1.0062463917354794E-4</v>
      </c>
      <c r="DS30" s="26">
        <v>4.6263579091172218E-3</v>
      </c>
      <c r="DT30" s="26">
        <v>1.2089054675314976E-2</v>
      </c>
      <c r="DU30" s="26">
        <v>6.7507271580093456E-4</v>
      </c>
      <c r="DV30" s="26">
        <v>1.8109023472038781E-2</v>
      </c>
      <c r="DW30" s="26">
        <v>9.1542845643224624E-2</v>
      </c>
      <c r="DX30" s="27">
        <v>0</v>
      </c>
      <c r="DY30" s="26">
        <v>2743.5134241443266</v>
      </c>
      <c r="DZ30" s="26">
        <v>21.939222346700959</v>
      </c>
      <c r="EA30" s="26">
        <v>22.099381259625527</v>
      </c>
      <c r="EB30" s="26">
        <v>18.096732603290356</v>
      </c>
      <c r="EC30" s="26">
        <v>0.39372614783537951</v>
      </c>
      <c r="ED30" s="26">
        <v>0.34988711692015073</v>
      </c>
      <c r="EE30" s="26">
        <v>17.879334725231775</v>
      </c>
      <c r="EF30" s="26">
        <v>38.777951565166362</v>
      </c>
      <c r="EG30" s="26">
        <v>2.7687000858322008</v>
      </c>
      <c r="EH30" s="26">
        <v>77.22010730204201</v>
      </c>
      <c r="EI30" s="26">
        <v>358.08842125266881</v>
      </c>
      <c r="EJ30" s="26">
        <v>0</v>
      </c>
      <c r="EK30" s="26">
        <v>-152.35818284408336</v>
      </c>
      <c r="EL30" s="26">
        <v>-0.18991695333049535</v>
      </c>
      <c r="EM30" s="26">
        <v>-9.9101033692806317E-2</v>
      </c>
      <c r="EN30" s="26">
        <v>-3.6089813595471198E-2</v>
      </c>
      <c r="EO30" s="26">
        <v>0</v>
      </c>
      <c r="EP30" s="27">
        <v>0</v>
      </c>
      <c r="EQ30" s="27">
        <v>0</v>
      </c>
      <c r="ER30" s="27">
        <v>-2.1674802048285096</v>
      </c>
      <c r="ES30" s="27">
        <v>0</v>
      </c>
      <c r="ET30" s="27">
        <v>0</v>
      </c>
      <c r="EU30" s="27">
        <v>0</v>
      </c>
      <c r="EV30" s="27">
        <v>0</v>
      </c>
      <c r="EW30" s="27">
        <v>-41.151183581990971</v>
      </c>
      <c r="EX30" s="27">
        <v>-5.7066677885430142E-2</v>
      </c>
      <c r="EY30" s="27">
        <v>-3.0798790581367037E-2</v>
      </c>
      <c r="EZ30" s="27">
        <v>-1.1718113217997102E-2</v>
      </c>
      <c r="FA30" s="27">
        <v>0</v>
      </c>
      <c r="FB30" s="27">
        <v>0</v>
      </c>
      <c r="FC30" s="27">
        <v>0</v>
      </c>
      <c r="FD30" s="27">
        <v>-0.58608026641772148</v>
      </c>
      <c r="FE30" s="27">
        <v>0</v>
      </c>
      <c r="FF30" s="27">
        <v>0</v>
      </c>
      <c r="FG30" s="27">
        <v>0</v>
      </c>
      <c r="FH30" s="27">
        <v>0.87285702094533013</v>
      </c>
      <c r="FI30" s="27">
        <v>0</v>
      </c>
      <c r="FJ30" s="27">
        <v>0</v>
      </c>
      <c r="FK30" s="27">
        <v>2806.0424865017794</v>
      </c>
      <c r="FL30" s="27">
        <v>0</v>
      </c>
      <c r="FM30" s="27"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252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253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-1694.858025595754</v>
      </c>
      <c r="CJ31">
        <v>-560.10808449043225</v>
      </c>
      <c r="CK31">
        <v>-2254.9661100861863</v>
      </c>
      <c r="CM31"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27">
        <v>0</v>
      </c>
      <c r="DM31" s="26">
        <v>0.83802238113734262</v>
      </c>
      <c r="DN31" s="26">
        <v>7.4038495749130448E-3</v>
      </c>
      <c r="DO31" s="26">
        <v>5.3047738396856696E-3</v>
      </c>
      <c r="DP31" s="26">
        <v>5.0914738309670894E-3</v>
      </c>
      <c r="DQ31" s="26">
        <v>1.0310145350050299E-4</v>
      </c>
      <c r="DR31" s="26">
        <v>9.8035583359061055E-5</v>
      </c>
      <c r="DS31" s="26">
        <v>4.9919780796095639E-3</v>
      </c>
      <c r="DT31" s="26">
        <v>1.1841427445952481E-2</v>
      </c>
      <c r="DU31" s="26">
        <v>7.7569735497448253E-4</v>
      </c>
      <c r="DV31" s="26">
        <v>2.2735381381156002E-2</v>
      </c>
      <c r="DW31" s="26">
        <v>0.1036319003185396</v>
      </c>
      <c r="DX31" s="27">
        <v>0</v>
      </c>
      <c r="DY31" s="26">
        <v>2537.4147075111637</v>
      </c>
      <c r="DZ31" s="26">
        <v>23.725102556494186</v>
      </c>
      <c r="EA31" s="26">
        <v>17.936636954450371</v>
      </c>
      <c r="EB31" s="26">
        <v>18.114661431762674</v>
      </c>
      <c r="EC31" s="26">
        <v>0.35866197006934769</v>
      </c>
      <c r="ED31" s="26">
        <v>0.32391867169528687</v>
      </c>
      <c r="EE31" s="26">
        <v>18.42809967338825</v>
      </c>
      <c r="EF31" s="26">
        <v>35.849078509185169</v>
      </c>
      <c r="EG31" s="26">
        <v>3.1185872027523516</v>
      </c>
      <c r="EH31" s="26">
        <v>95.099442027273781</v>
      </c>
      <c r="EI31" s="26">
        <v>396.86637281783516</v>
      </c>
      <c r="EJ31" s="26">
        <v>0</v>
      </c>
      <c r="EK31" s="26">
        <v>-151.4094085089159</v>
      </c>
      <c r="EL31" s="26">
        <v>-0.18208081638938711</v>
      </c>
      <c r="EM31" s="26">
        <v>-0.10656640827291772</v>
      </c>
      <c r="EN31" s="26">
        <v>-3.9403467308345479E-2</v>
      </c>
      <c r="EO31" s="26">
        <v>0</v>
      </c>
      <c r="EP31" s="27">
        <v>0</v>
      </c>
      <c r="EQ31" s="27">
        <v>0</v>
      </c>
      <c r="ER31" s="27">
        <v>-2.154160022683226</v>
      </c>
      <c r="ES31" s="27">
        <v>0</v>
      </c>
      <c r="ET31" s="27">
        <v>0</v>
      </c>
      <c r="EU31" s="27">
        <v>0</v>
      </c>
      <c r="EV31" s="27">
        <v>0</v>
      </c>
      <c r="EW31" s="27">
        <v>-38.212442459602329</v>
      </c>
      <c r="EX31" s="27">
        <v>-5.2179655580842574E-2</v>
      </c>
      <c r="EY31" s="27">
        <v>-3.1282706242186362E-2</v>
      </c>
      <c r="EZ31" s="27">
        <v>-1.2065321425463984E-2</v>
      </c>
      <c r="FA31" s="27">
        <v>0</v>
      </c>
      <c r="FB31" s="27">
        <v>0</v>
      </c>
      <c r="FC31" s="27">
        <v>0</v>
      </c>
      <c r="FD31" s="27">
        <v>-0.54445717687866468</v>
      </c>
      <c r="FE31" s="27">
        <v>0</v>
      </c>
      <c r="FF31" s="27">
        <v>0</v>
      </c>
      <c r="FG31" s="27">
        <v>0</v>
      </c>
      <c r="FH31" s="27">
        <v>0.85592557983640882</v>
      </c>
      <c r="FI31" s="27">
        <v>0</v>
      </c>
      <c r="FJ31" s="27">
        <v>0</v>
      </c>
      <c r="FK31" s="27">
        <v>2597.5497704239406</v>
      </c>
      <c r="FL31" s="27">
        <v>0</v>
      </c>
      <c r="FM31" s="27"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252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253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-1877.4802234576428</v>
      </c>
      <c r="CJ32">
        <v>-602.98249763716217</v>
      </c>
      <c r="CK32">
        <v>-2480.4627210948051</v>
      </c>
      <c r="CM32"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27">
        <v>0</v>
      </c>
      <c r="DM32" s="27">
        <v>0.82324938722863872</v>
      </c>
      <c r="DN32" s="27">
        <v>5.4286858224336099E-3</v>
      </c>
      <c r="DO32" s="27">
        <v>5.9114477319497675E-3</v>
      </c>
      <c r="DP32" s="27">
        <v>4.392909850582793E-3</v>
      </c>
      <c r="DQ32" s="27">
        <v>1.0506919046217664E-4</v>
      </c>
      <c r="DR32" s="27">
        <v>9.8002760024202198E-5</v>
      </c>
      <c r="DS32" s="27">
        <v>5.095435493855412E-3</v>
      </c>
      <c r="DT32" s="27">
        <v>1.1644641758462164E-2</v>
      </c>
      <c r="DU32" s="27">
        <v>8.7373293833354357E-4</v>
      </c>
      <c r="DV32" s="27">
        <v>2.7727359460765565E-2</v>
      </c>
      <c r="DW32" s="27">
        <v>0.11547332776449208</v>
      </c>
      <c r="DX32" s="27">
        <v>0</v>
      </c>
      <c r="DY32">
        <v>2342.2465592505532</v>
      </c>
      <c r="DZ32">
        <v>16.407714359621878</v>
      </c>
      <c r="EA32">
        <v>18.935796990240938</v>
      </c>
      <c r="EB32">
        <v>14.853787363154556</v>
      </c>
      <c r="EC32">
        <v>0.34637739575940285</v>
      </c>
      <c r="ED32">
        <v>0.30652018208809889</v>
      </c>
      <c r="EE32">
        <v>17.978864741271039</v>
      </c>
      <c r="EF32">
        <v>33.124831557505523</v>
      </c>
      <c r="EG32">
        <v>3.4425058744476384</v>
      </c>
      <c r="EH32">
        <v>113.52754170066203</v>
      </c>
      <c r="EI32">
        <v>432.71545132702033</v>
      </c>
      <c r="EJ32">
        <v>0</v>
      </c>
      <c r="EK32">
        <v>-150.86764510665938</v>
      </c>
      <c r="EL32">
        <v>-0.19427986773169978</v>
      </c>
      <c r="EM32">
        <v>-9.6791944192737706E-2</v>
      </c>
      <c r="EN32">
        <v>-4.1948926937432164E-2</v>
      </c>
      <c r="EO32">
        <v>0</v>
      </c>
      <c r="EP32">
        <v>0</v>
      </c>
      <c r="EQ32">
        <v>0</v>
      </c>
      <c r="ER32">
        <v>-2.1486527382238076</v>
      </c>
      <c r="ES32">
        <v>0</v>
      </c>
      <c r="ET32">
        <v>0</v>
      </c>
      <c r="EU32">
        <v>0</v>
      </c>
      <c r="EV32">
        <v>0</v>
      </c>
      <c r="EW32">
        <v>-35.439846421720148</v>
      </c>
      <c r="EX32">
        <v>-5.2457887482165795E-2</v>
      </c>
      <c r="EY32">
        <v>-2.6843006377403097E-2</v>
      </c>
      <c r="EZ32">
        <v>-1.2079783364786548E-2</v>
      </c>
      <c r="FA32">
        <v>0</v>
      </c>
      <c r="FB32">
        <v>0</v>
      </c>
      <c r="FC32">
        <v>0</v>
      </c>
      <c r="FD32">
        <v>-0.50561032714256249</v>
      </c>
      <c r="FE32">
        <v>0</v>
      </c>
      <c r="FF32">
        <v>0</v>
      </c>
      <c r="FG32">
        <v>0</v>
      </c>
      <c r="FH32">
        <v>0.83908749982406705</v>
      </c>
      <c r="FI32">
        <v>0</v>
      </c>
      <c r="FJ32">
        <v>0</v>
      </c>
      <c r="FK32" s="9">
        <v>2392.7902353593295</v>
      </c>
      <c r="FL32">
        <v>0</v>
      </c>
      <c r="FM32">
        <v>0</v>
      </c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252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253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-2062.6880472709258</v>
      </c>
      <c r="CJ33">
        <v>-643.27128483249749</v>
      </c>
      <c r="CK33">
        <v>-2705.9593321034235</v>
      </c>
      <c r="CM33"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27">
        <v>0</v>
      </c>
      <c r="DM33" s="27">
        <v>0.80823121320977898</v>
      </c>
      <c r="DN33" s="27">
        <v>5.4244896309376071E-3</v>
      </c>
      <c r="DO33" s="27">
        <v>4.4987646678918049E-3</v>
      </c>
      <c r="DP33" s="27">
        <v>4.8350245311363548E-3</v>
      </c>
      <c r="DQ33" s="27">
        <v>9.2899935628938847E-5</v>
      </c>
      <c r="DR33" s="27">
        <v>9.2465836506911919E-5</v>
      </c>
      <c r="DS33" s="27">
        <v>4.4781322349748661E-3</v>
      </c>
      <c r="DT33" s="27">
        <v>1.1434509777211497E-2</v>
      </c>
      <c r="DU33" s="27">
        <v>9.7173569835774581E-4</v>
      </c>
      <c r="DV33" s="27">
        <v>3.2822794954620975E-2</v>
      </c>
      <c r="DW33" s="27">
        <v>0.12711796952295423</v>
      </c>
      <c r="DX33" s="27">
        <v>0</v>
      </c>
      <c r="DY33">
        <v>2149.7176288030264</v>
      </c>
      <c r="DZ33">
        <v>15.39886993001074</v>
      </c>
      <c r="EA33">
        <v>13.589651945572202</v>
      </c>
      <c r="EB33">
        <v>15.48785828192843</v>
      </c>
      <c r="EC33">
        <v>0.29017483752597167</v>
      </c>
      <c r="ED33">
        <v>0.27176549219270441</v>
      </c>
      <c r="EE33">
        <v>14.985320566657039</v>
      </c>
      <c r="EF33">
        <v>30.406725417320555</v>
      </c>
      <c r="EG33">
        <v>3.7490260565357372</v>
      </c>
      <c r="EH33">
        <v>131.50640644193305</v>
      </c>
      <c r="EI33">
        <v>465.84028288452583</v>
      </c>
      <c r="EJ33">
        <v>0</v>
      </c>
      <c r="EK33">
        <v>-150.1850274997924</v>
      </c>
      <c r="EL33">
        <v>-0.17444924199743608</v>
      </c>
      <c r="EM33">
        <v>-0.10555219225971676</v>
      </c>
      <c r="EN33">
        <v>-3.6705859218248052E-2</v>
      </c>
      <c r="EO33">
        <v>0</v>
      </c>
      <c r="EP33">
        <v>0</v>
      </c>
      <c r="EQ33">
        <v>0</v>
      </c>
      <c r="ER33">
        <v>-2.140505291828267</v>
      </c>
      <c r="ES33">
        <v>0</v>
      </c>
      <c r="ET33">
        <v>0</v>
      </c>
      <c r="EU33">
        <v>0</v>
      </c>
      <c r="EV33">
        <v>0</v>
      </c>
      <c r="EW33">
        <v>-32.692362673123895</v>
      </c>
      <c r="EX33">
        <v>-4.5117191750710058E-2</v>
      </c>
      <c r="EY33">
        <v>-2.7477354699121145E-2</v>
      </c>
      <c r="EZ33">
        <v>-9.9099659004717976E-3</v>
      </c>
      <c r="FA33">
        <v>0</v>
      </c>
      <c r="FB33">
        <v>0</v>
      </c>
      <c r="FC33">
        <v>0</v>
      </c>
      <c r="FD33">
        <v>-0.4669898520561736</v>
      </c>
      <c r="FE33">
        <v>0</v>
      </c>
      <c r="FF33">
        <v>0</v>
      </c>
      <c r="FG33">
        <v>0</v>
      </c>
      <c r="FH33">
        <v>0.82308239197537358</v>
      </c>
      <c r="FI33">
        <v>0</v>
      </c>
      <c r="FJ33">
        <v>0</v>
      </c>
      <c r="FK33" s="9">
        <v>2194.4841837980639</v>
      </c>
      <c r="FL33">
        <v>0</v>
      </c>
      <c r="FM33">
        <v>0</v>
      </c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252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253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-2250.5181051896989</v>
      </c>
      <c r="CJ34">
        <v>-680.93783792234308</v>
      </c>
      <c r="CK34">
        <v>-2931.4559431120424</v>
      </c>
      <c r="CM34"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27">
        <v>0</v>
      </c>
      <c r="DM34" s="27">
        <v>0.79283687662073199</v>
      </c>
      <c r="DN34" s="27">
        <v>5.8420337138484768E-3</v>
      </c>
      <c r="DO34" s="27">
        <v>4.3890171087133494E-3</v>
      </c>
      <c r="DP34" s="27">
        <v>3.7497861260560807E-3</v>
      </c>
      <c r="DQ34" s="27">
        <v>8.7812569316579156E-5</v>
      </c>
      <c r="DR34" s="27">
        <v>9.0772825242405991E-5</v>
      </c>
      <c r="DS34" s="27">
        <v>4.8471807281534711E-3</v>
      </c>
      <c r="DT34" s="27">
        <v>1.1238912283311217E-2</v>
      </c>
      <c r="DU34" s="27">
        <v>1.0642015348646576E-3</v>
      </c>
      <c r="DV34" s="27">
        <v>3.7300927189595844E-2</v>
      </c>
      <c r="DW34" s="27">
        <v>0.13855247930016573</v>
      </c>
      <c r="DX34" s="27">
        <v>0</v>
      </c>
      <c r="DY34">
        <v>1959.7436000992202</v>
      </c>
      <c r="DZ34">
        <v>15.503847764100287</v>
      </c>
      <c r="EA34">
        <v>12.451466760343955</v>
      </c>
      <c r="EB34">
        <v>11.327728549659492</v>
      </c>
      <c r="EC34">
        <v>0.25830416989653038</v>
      </c>
      <c r="ED34">
        <v>0.25025419372738417</v>
      </c>
      <c r="EE34">
        <v>15.367403812034688</v>
      </c>
      <c r="EF34">
        <v>27.773955243319936</v>
      </c>
      <c r="EG34">
        <v>4.0207915487284414</v>
      </c>
      <c r="EH34">
        <v>146.49172700859009</v>
      </c>
      <c r="EI34">
        <v>496.24700830184639</v>
      </c>
      <c r="EJ34">
        <v>0</v>
      </c>
      <c r="EK34">
        <v>-149.38042947352426</v>
      </c>
      <c r="EL34">
        <v>-0.16652566814508105</v>
      </c>
      <c r="EM34">
        <v>-8.804123717464743E-2</v>
      </c>
      <c r="EN34">
        <v>-4.0972036327263442E-2</v>
      </c>
      <c r="EO34">
        <v>0</v>
      </c>
      <c r="EP34">
        <v>0</v>
      </c>
      <c r="EQ34">
        <v>0</v>
      </c>
      <c r="ER34">
        <v>-2.1316547905898879</v>
      </c>
      <c r="ES34">
        <v>0</v>
      </c>
      <c r="ET34">
        <v>0</v>
      </c>
      <c r="EU34">
        <v>0</v>
      </c>
      <c r="EV34">
        <v>0</v>
      </c>
      <c r="EW34">
        <v>-29.978012955530989</v>
      </c>
      <c r="EX34">
        <v>-4.0541694248159926E-2</v>
      </c>
      <c r="EY34">
        <v>-2.1592864926586887E-2</v>
      </c>
      <c r="EZ34">
        <v>-1.0335335245196923E-2</v>
      </c>
      <c r="FA34">
        <v>0</v>
      </c>
      <c r="FB34">
        <v>0</v>
      </c>
      <c r="FC34">
        <v>0</v>
      </c>
      <c r="FD34">
        <v>-0.42882801087788164</v>
      </c>
      <c r="FE34">
        <v>0</v>
      </c>
      <c r="FF34">
        <v>0</v>
      </c>
      <c r="FG34">
        <v>0</v>
      </c>
      <c r="FH34">
        <v>0.8069055261386664</v>
      </c>
      <c r="FI34">
        <v>0</v>
      </c>
      <c r="FJ34">
        <v>0</v>
      </c>
      <c r="FK34" s="9">
        <v>1999.2849473432204</v>
      </c>
      <c r="FL34">
        <v>0</v>
      </c>
      <c r="FM34">
        <v>0</v>
      </c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252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253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-2441.0075236785051</v>
      </c>
      <c r="CJ35">
        <v>-715.94503044215537</v>
      </c>
      <c r="CK35">
        <v>-3156.9525541206608</v>
      </c>
      <c r="CM35"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27">
        <v>0</v>
      </c>
      <c r="DM35" s="27">
        <v>0.7786413796783026</v>
      </c>
      <c r="DN35" s="27">
        <v>4.9739292662242165E-3</v>
      </c>
      <c r="DO35" s="27">
        <v>4.67829753943955E-3</v>
      </c>
      <c r="DP35" s="27">
        <v>3.6127905063252958E-3</v>
      </c>
      <c r="DQ35" s="27">
        <v>8.4905013081632228E-5</v>
      </c>
      <c r="DR35" s="27">
        <v>8.7857133885139313E-5</v>
      </c>
      <c r="DS35" s="27">
        <v>3.8120508076390177E-3</v>
      </c>
      <c r="DT35" s="27">
        <v>1.101431619376906E-2</v>
      </c>
      <c r="DU35" s="27">
        <v>1.1549743601070635E-3</v>
      </c>
      <c r="DV35" s="27">
        <v>4.2148107917749311E-2</v>
      </c>
      <c r="DW35" s="27">
        <v>0.14979139158347696</v>
      </c>
      <c r="DX35" s="27">
        <v>0</v>
      </c>
      <c r="DY35">
        <v>1776.2164768591836</v>
      </c>
      <c r="DZ35">
        <v>12.258189085516976</v>
      </c>
      <c r="EA35">
        <v>12.406531185424829</v>
      </c>
      <c r="EB35">
        <v>10.249575291524451</v>
      </c>
      <c r="EC35">
        <v>0.23263010130658554</v>
      </c>
      <c r="ED35">
        <v>0.22490588946266793</v>
      </c>
      <c r="EE35">
        <v>11.375786757571053</v>
      </c>
      <c r="EF35">
        <v>25.11870057398303</v>
      </c>
      <c r="EG35">
        <v>4.2710457424558257</v>
      </c>
      <c r="EH35">
        <v>161.85913082062478</v>
      </c>
      <c r="EI35">
        <v>524.0209635451663</v>
      </c>
      <c r="EJ35">
        <v>0</v>
      </c>
      <c r="EK35">
        <v>-148.79413511172461</v>
      </c>
      <c r="EL35">
        <v>-0.171870198358929</v>
      </c>
      <c r="EM35">
        <v>-8.4515732465095819E-2</v>
      </c>
      <c r="EN35">
        <v>-3.2225608651876639E-2</v>
      </c>
      <c r="EO35">
        <v>0</v>
      </c>
      <c r="EP35">
        <v>0</v>
      </c>
      <c r="EQ35">
        <v>0</v>
      </c>
      <c r="ER35">
        <v>-2.119404948046705</v>
      </c>
      <c r="ES35">
        <v>0</v>
      </c>
      <c r="ET35">
        <v>0</v>
      </c>
      <c r="EU35">
        <v>0</v>
      </c>
      <c r="EV35">
        <v>0</v>
      </c>
      <c r="EW35">
        <v>-27.367896708662041</v>
      </c>
      <c r="EX35">
        <v>-3.916159861288579E-2</v>
      </c>
      <c r="EY35">
        <v>-1.9385192763945409E-2</v>
      </c>
      <c r="EZ35">
        <v>-7.5656413920190246E-3</v>
      </c>
      <c r="FA35">
        <v>0</v>
      </c>
      <c r="FB35">
        <v>0</v>
      </c>
      <c r="FC35">
        <v>0</v>
      </c>
      <c r="FD35">
        <v>-0.39096420700921219</v>
      </c>
      <c r="FE35">
        <v>0</v>
      </c>
      <c r="FF35">
        <v>0</v>
      </c>
      <c r="FG35">
        <v>0</v>
      </c>
      <c r="FH35">
        <v>0.79199130200337342</v>
      </c>
      <c r="FI35">
        <v>0</v>
      </c>
      <c r="FJ35">
        <v>0</v>
      </c>
      <c r="FK35" s="9">
        <v>1811.3634025229564</v>
      </c>
      <c r="FL35">
        <v>0</v>
      </c>
      <c r="FM35">
        <v>0</v>
      </c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252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253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-2634.1939548507489</v>
      </c>
      <c r="CJ36">
        <v>-748.2552102785304</v>
      </c>
      <c r="CK36">
        <v>-3382.4491651292797</v>
      </c>
      <c r="CM36"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27">
        <v>0</v>
      </c>
      <c r="DM36" s="27">
        <v>0.7639439345494502</v>
      </c>
      <c r="DN36" s="27">
        <v>5.472725050163778E-3</v>
      </c>
      <c r="DO36" s="27">
        <v>4.0604250850475969E-3</v>
      </c>
      <c r="DP36" s="27">
        <v>3.8328324079257713E-3</v>
      </c>
      <c r="DQ36" s="27">
        <v>8.0254295072704587E-5</v>
      </c>
      <c r="DR36" s="27">
        <v>8.5124193383810369E-5</v>
      </c>
      <c r="DS36" s="27">
        <v>3.7185223057031079E-3</v>
      </c>
      <c r="DT36" s="27">
        <v>1.0797484116626243E-2</v>
      </c>
      <c r="DU36" s="27">
        <v>1.2428314939922028E-3</v>
      </c>
      <c r="DV36" s="27">
        <v>4.5960158725388327E-2</v>
      </c>
      <c r="DW36" s="27">
        <v>0.16080570777724601</v>
      </c>
      <c r="DX36" s="27">
        <v>0</v>
      </c>
      <c r="DY36">
        <v>1594.9812902717879</v>
      </c>
      <c r="DZ36">
        <v>12.445121333040285</v>
      </c>
      <c r="EA36">
        <v>9.9978872334424533</v>
      </c>
      <c r="EB36">
        <v>10.164394627641659</v>
      </c>
      <c r="EC36">
        <v>0.20533609677862272</v>
      </c>
      <c r="ED36">
        <v>0.20168003254589384</v>
      </c>
      <c r="EE36">
        <v>10.393763793454667</v>
      </c>
      <c r="EF36">
        <v>22.535867946859412</v>
      </c>
      <c r="EG36">
        <v>4.4959516319184933</v>
      </c>
      <c r="EH36">
        <v>173.23491757819585</v>
      </c>
      <c r="EI36">
        <v>549.1396641191493</v>
      </c>
      <c r="EJ36">
        <v>0</v>
      </c>
      <c r="EK36">
        <v>-148.04496527452466</v>
      </c>
      <c r="EL36">
        <v>-0.16412939983796329</v>
      </c>
      <c r="EM36">
        <v>-8.9887042094815101E-2</v>
      </c>
      <c r="EN36">
        <v>-3.1487862003284572E-2</v>
      </c>
      <c r="EO36">
        <v>0</v>
      </c>
      <c r="EP36">
        <v>0</v>
      </c>
      <c r="EQ36">
        <v>0</v>
      </c>
      <c r="ER36">
        <v>-2.1075916089446887</v>
      </c>
      <c r="ES36">
        <v>0</v>
      </c>
      <c r="ET36">
        <v>0</v>
      </c>
      <c r="EU36">
        <v>0</v>
      </c>
      <c r="EV36">
        <v>0</v>
      </c>
      <c r="EW36">
        <v>-24.785089742057224</v>
      </c>
      <c r="EX36">
        <v>-3.5402480752045086E-2</v>
      </c>
      <c r="EY36">
        <v>-1.9148977485480979E-2</v>
      </c>
      <c r="EZ36">
        <v>-6.8496446066196506E-3</v>
      </c>
      <c r="FA36">
        <v>0</v>
      </c>
      <c r="FB36">
        <v>0</v>
      </c>
      <c r="FC36">
        <v>0</v>
      </c>
      <c r="FD36">
        <v>-0.35410052690122429</v>
      </c>
      <c r="FE36">
        <v>0</v>
      </c>
      <c r="FF36">
        <v>0</v>
      </c>
      <c r="FG36">
        <v>0</v>
      </c>
      <c r="FH36">
        <v>0.77739017138766009</v>
      </c>
      <c r="FI36">
        <v>0</v>
      </c>
      <c r="FJ36">
        <v>0</v>
      </c>
      <c r="FK36" s="9">
        <v>1627.7940295626911</v>
      </c>
      <c r="FL36">
        <v>0</v>
      </c>
      <c r="FM36">
        <v>0</v>
      </c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252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253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-2830.1155839110061</v>
      </c>
      <c r="CJ37">
        <v>-777.83019222689165</v>
      </c>
      <c r="CK37">
        <v>-3607.9457761378981</v>
      </c>
      <c r="CM37"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27">
        <v>0</v>
      </c>
      <c r="DM37" s="27">
        <v>0.74951052999427481</v>
      </c>
      <c r="DN37" s="27">
        <v>5.4866480756959749E-3</v>
      </c>
      <c r="DO37" s="27">
        <v>4.3812138469521986E-3</v>
      </c>
      <c r="DP37" s="27">
        <v>3.3594312571244888E-3</v>
      </c>
      <c r="DQ37" s="27">
        <v>8.1004363641053561E-5</v>
      </c>
      <c r="DR37" s="27">
        <v>8.4637716848030489E-5</v>
      </c>
      <c r="DS37" s="27">
        <v>3.8972847018730844E-3</v>
      </c>
      <c r="DT37" s="27">
        <v>1.0589421431250461E-2</v>
      </c>
      <c r="DU37" s="27">
        <v>1.3279556873760131E-3</v>
      </c>
      <c r="DV37" s="27">
        <v>4.9678681031091437E-2</v>
      </c>
      <c r="DW37" s="27">
        <v>0.17160319189387224</v>
      </c>
      <c r="DX37" s="27">
        <v>0</v>
      </c>
      <c r="DY37">
        <v>1417.8731610113305</v>
      </c>
      <c r="DZ37">
        <v>11.414677992886293</v>
      </c>
      <c r="EA37">
        <v>9.953166707918081</v>
      </c>
      <c r="EB37">
        <v>8.2721755317161936</v>
      </c>
      <c r="EC37">
        <v>0.19166998995259243</v>
      </c>
      <c r="ED37">
        <v>0.18451519064787783</v>
      </c>
      <c r="EE37">
        <v>10.181159801987263</v>
      </c>
      <c r="EF37">
        <v>20.024719263256355</v>
      </c>
      <c r="EG37">
        <v>4.697631664464387</v>
      </c>
      <c r="EH37">
        <v>183.62868137165052</v>
      </c>
      <c r="EI37">
        <v>571.67553206600871</v>
      </c>
      <c r="EJ37">
        <v>0</v>
      </c>
      <c r="EK37">
        <v>-147.31520287110891</v>
      </c>
      <c r="EL37">
        <v>-0.17062304492967423</v>
      </c>
      <c r="EM37">
        <v>-8.2835207574048025E-2</v>
      </c>
      <c r="EN37">
        <v>-3.3878641561112845E-2</v>
      </c>
      <c r="EO37">
        <v>0</v>
      </c>
      <c r="EP37">
        <v>0</v>
      </c>
      <c r="EQ37">
        <v>0</v>
      </c>
      <c r="ER37">
        <v>-2.0962443078221225</v>
      </c>
      <c r="ES37">
        <v>0</v>
      </c>
      <c r="ET37">
        <v>0</v>
      </c>
      <c r="EU37">
        <v>0</v>
      </c>
      <c r="EV37">
        <v>0</v>
      </c>
      <c r="EW37">
        <v>-22.263741364672512</v>
      </c>
      <c r="EX37">
        <v>-3.4170093472325948E-2</v>
      </c>
      <c r="EY37">
        <v>-1.6455536973770252E-2</v>
      </c>
      <c r="EZ37">
        <v>-6.7938628412996128E-3</v>
      </c>
      <c r="FA37">
        <v>0</v>
      </c>
      <c r="FB37">
        <v>0</v>
      </c>
      <c r="FC37">
        <v>0</v>
      </c>
      <c r="FD37">
        <v>-0.31813387584074876</v>
      </c>
      <c r="FE37">
        <v>0</v>
      </c>
      <c r="FF37">
        <v>0</v>
      </c>
      <c r="FG37">
        <v>0</v>
      </c>
      <c r="FH37">
        <v>0.76281882753768848</v>
      </c>
      <c r="FI37">
        <v>0</v>
      </c>
      <c r="FJ37">
        <v>0</v>
      </c>
      <c r="FK37" s="9">
        <v>1447.7048512338035</v>
      </c>
      <c r="FL37">
        <v>0</v>
      </c>
      <c r="FM37">
        <v>0</v>
      </c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252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253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-3028.8111367027082</v>
      </c>
      <c r="CJ38">
        <v>-804.63125044380809</v>
      </c>
      <c r="CK38">
        <v>-3833.4423871465165</v>
      </c>
      <c r="CM38"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27">
        <v>0</v>
      </c>
      <c r="DM38" s="27">
        <v>0.73524571389491455</v>
      </c>
      <c r="DN38" s="27">
        <v>5.5359829532384171E-3</v>
      </c>
      <c r="DO38" s="27">
        <v>4.4123852365740733E-3</v>
      </c>
      <c r="DP38" s="27">
        <v>3.5883113922450982E-3</v>
      </c>
      <c r="DQ38" s="27">
        <v>8.0341203081580044E-5</v>
      </c>
      <c r="DR38" s="27">
        <v>8.2745589475842387E-5</v>
      </c>
      <c r="DS38" s="27">
        <v>3.4777641586574417E-3</v>
      </c>
      <c r="DT38" s="27">
        <v>1.0395583109501441E-2</v>
      </c>
      <c r="DU38" s="27">
        <v>1.4125934042240435E-3</v>
      </c>
      <c r="DV38" s="27">
        <v>5.3575965732964519E-2</v>
      </c>
      <c r="DW38" s="27">
        <v>0.18219261332512271</v>
      </c>
      <c r="DX38" s="27">
        <v>0</v>
      </c>
      <c r="DY38">
        <v>1244.6573412998007</v>
      </c>
      <c r="DZ38">
        <v>10.428336758758119</v>
      </c>
      <c r="EA38">
        <v>9.1690388784033896</v>
      </c>
      <c r="EB38">
        <v>8.1518805122589661</v>
      </c>
      <c r="EC38">
        <v>0.17426609937064486</v>
      </c>
      <c r="ED38">
        <v>0.16397979089599921</v>
      </c>
      <c r="EE38">
        <v>8.4043524570653929</v>
      </c>
      <c r="EF38">
        <v>17.589740108730723</v>
      </c>
      <c r="EG38">
        <v>4.8821468551122651</v>
      </c>
      <c r="EH38">
        <v>193.80984117363778</v>
      </c>
      <c r="EI38">
        <v>591.70025132926503</v>
      </c>
      <c r="EJ38">
        <v>0</v>
      </c>
      <c r="EK38">
        <v>-146.58179673937872</v>
      </c>
      <c r="EL38">
        <v>-0.17728374059930432</v>
      </c>
      <c r="EM38">
        <v>-8.8044736406528351E-2</v>
      </c>
      <c r="EN38">
        <v>-3.0114640311659443E-2</v>
      </c>
      <c r="EO38">
        <v>0</v>
      </c>
      <c r="EP38">
        <v>0</v>
      </c>
      <c r="EQ38">
        <v>0</v>
      </c>
      <c r="ER38">
        <v>-2.0886754718234481</v>
      </c>
      <c r="ES38">
        <v>0</v>
      </c>
      <c r="ET38">
        <v>0</v>
      </c>
      <c r="EU38">
        <v>0</v>
      </c>
      <c r="EV38">
        <v>0</v>
      </c>
      <c r="EW38">
        <v>-19.800526076307705</v>
      </c>
      <c r="EX38">
        <v>-3.3171115037113293E-2</v>
      </c>
      <c r="EY38">
        <v>-1.6127656175275461E-2</v>
      </c>
      <c r="EZ38">
        <v>-5.5343179658932712E-3</v>
      </c>
      <c r="FA38">
        <v>0</v>
      </c>
      <c r="FB38">
        <v>0</v>
      </c>
      <c r="FC38">
        <v>0</v>
      </c>
      <c r="FD38">
        <v>-0.28364966753559234</v>
      </c>
      <c r="FE38">
        <v>0</v>
      </c>
      <c r="FF38">
        <v>0</v>
      </c>
      <c r="FG38">
        <v>0</v>
      </c>
      <c r="FH38">
        <v>0.74886273468005371</v>
      </c>
      <c r="FI38">
        <v>0</v>
      </c>
      <c r="FJ38">
        <v>0</v>
      </c>
      <c r="FK38" s="9">
        <v>1272.5808635485919</v>
      </c>
      <c r="FL38">
        <v>0</v>
      </c>
      <c r="FM38">
        <v>0</v>
      </c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252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253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-3230.3198873626861</v>
      </c>
      <c r="CJ39">
        <v>-828.61911079244874</v>
      </c>
      <c r="CK39">
        <v>-4058.9389981551349</v>
      </c>
      <c r="CM39"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27">
        <v>0</v>
      </c>
      <c r="DM39" s="27">
        <v>0.72131780966991932</v>
      </c>
      <c r="DN39" s="27">
        <v>5.4077857008266571E-3</v>
      </c>
      <c r="DO39" s="27">
        <v>4.4530480027161661E-3</v>
      </c>
      <c r="DP39" s="27">
        <v>3.6234874996948982E-3</v>
      </c>
      <c r="DQ39" s="27">
        <v>8.152731878201624E-5</v>
      </c>
      <c r="DR39" s="27">
        <v>8.2170498958073989E-5</v>
      </c>
      <c r="DS39" s="27">
        <v>3.6832954069617283E-3</v>
      </c>
      <c r="DT39" s="27">
        <v>1.0213610582194924E-2</v>
      </c>
      <c r="DU39" s="27">
        <v>1.495338993699886E-3</v>
      </c>
      <c r="DV39" s="27">
        <v>5.7053729891621961E-2</v>
      </c>
      <c r="DW39" s="27">
        <v>0.19258819643462416</v>
      </c>
      <c r="DX39" s="27">
        <v>0</v>
      </c>
      <c r="DY39">
        <v>1075.5766070876916</v>
      </c>
      <c r="DZ39">
        <v>9.1069434895410897</v>
      </c>
      <c r="EA39">
        <v>8.3770180009852879</v>
      </c>
      <c r="EB39">
        <v>7.5297886395475677</v>
      </c>
      <c r="EC39">
        <v>0.16127245241398108</v>
      </c>
      <c r="ED39">
        <v>0.14696149871149849</v>
      </c>
      <c r="EE39">
        <v>8.209028730357991</v>
      </c>
      <c r="EF39">
        <v>15.220796082381518</v>
      </c>
      <c r="EG39">
        <v>5.0461266460082639</v>
      </c>
      <c r="EH39">
        <v>202.21419363070316</v>
      </c>
      <c r="EI39">
        <v>609.2899914379957</v>
      </c>
      <c r="EJ39">
        <v>0</v>
      </c>
      <c r="EK39">
        <v>-145.86266706511987</v>
      </c>
      <c r="EL39">
        <v>-0.18381558106148999</v>
      </c>
      <c r="EM39">
        <v>-9.1105488435730853E-2</v>
      </c>
      <c r="EN39">
        <v>-3.2621791614236992E-2</v>
      </c>
      <c r="EO39">
        <v>0</v>
      </c>
      <c r="EP39">
        <v>0</v>
      </c>
      <c r="EQ39">
        <v>0</v>
      </c>
      <c r="ER39">
        <v>-2.0822376407298764</v>
      </c>
      <c r="ES39">
        <v>0</v>
      </c>
      <c r="ET39">
        <v>0</v>
      </c>
      <c r="EU39">
        <v>0</v>
      </c>
      <c r="EV39">
        <v>0</v>
      </c>
      <c r="EW39">
        <v>-17.395087349490403</v>
      </c>
      <c r="EX39">
        <v>-3.1937121931894033E-2</v>
      </c>
      <c r="EY39">
        <v>-1.5331882740464516E-2</v>
      </c>
      <c r="EZ39">
        <v>-5.4559523008165817E-3</v>
      </c>
      <c r="FA39">
        <v>0</v>
      </c>
      <c r="FB39">
        <v>0</v>
      </c>
      <c r="FC39">
        <v>0</v>
      </c>
      <c r="FD39">
        <v>-0.24998169279574875</v>
      </c>
      <c r="FE39">
        <v>0</v>
      </c>
      <c r="FF39">
        <v>0</v>
      </c>
      <c r="FG39">
        <v>0</v>
      </c>
      <c r="FH39">
        <v>0.73488365819193902</v>
      </c>
      <c r="FI39">
        <v>0</v>
      </c>
      <c r="FJ39">
        <v>0</v>
      </c>
      <c r="FK39" s="9">
        <v>1100.7516296701795</v>
      </c>
      <c r="FL39">
        <v>0</v>
      </c>
      <c r="FM39">
        <v>0</v>
      </c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252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253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-3434.6816660840918</v>
      </c>
      <c r="CJ40">
        <v>-849.75394307966189</v>
      </c>
      <c r="CK40">
        <v>-4284.4356091637537</v>
      </c>
      <c r="CM40"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27">
        <v>0</v>
      </c>
      <c r="DM40" s="27">
        <v>0.70706962011597807</v>
      </c>
      <c r="DN40" s="27">
        <v>5.8921549213024312E-3</v>
      </c>
      <c r="DO40" s="27">
        <v>4.3622029777925335E-3</v>
      </c>
      <c r="DP40" s="27">
        <v>3.6569792865281795E-3</v>
      </c>
      <c r="DQ40" s="27">
        <v>8.0863595787696632E-5</v>
      </c>
      <c r="DR40" s="27">
        <v>8.086239927466155E-5</v>
      </c>
      <c r="DS40" s="27">
        <v>3.7374562885577234E-3</v>
      </c>
      <c r="DT40" s="27">
        <v>1.0003518606717714E-2</v>
      </c>
      <c r="DU40" s="27">
        <v>1.5775094926579599E-3</v>
      </c>
      <c r="DV40" s="27">
        <v>6.0737025298583693E-2</v>
      </c>
      <c r="DW40" s="27">
        <v>0.20280180701681907</v>
      </c>
      <c r="DX40" s="27">
        <v>0</v>
      </c>
      <c r="DY40">
        <v>909.66810541789346</v>
      </c>
      <c r="DZ40">
        <v>8.7341024419223228</v>
      </c>
      <c r="EA40">
        <v>7.3338470783769605</v>
      </c>
      <c r="EB40">
        <v>6.8796239900367846</v>
      </c>
      <c r="EC40">
        <v>0.14414446574178663</v>
      </c>
      <c r="ED40">
        <v>0.12855344113469511</v>
      </c>
      <c r="EE40">
        <v>7.5933816044048825</v>
      </c>
      <c r="EF40">
        <v>12.860040879528363</v>
      </c>
      <c r="EG40">
        <v>5.1930881447197628</v>
      </c>
      <c r="EH40">
        <v>210.42322236106116</v>
      </c>
      <c r="EI40">
        <v>624.51078752037722</v>
      </c>
      <c r="EJ40">
        <v>0</v>
      </c>
      <c r="EK40">
        <v>-145.024558037763</v>
      </c>
      <c r="EL40">
        <v>-0.18825467700249127</v>
      </c>
      <c r="EM40">
        <v>-9.400196686181328E-2</v>
      </c>
      <c r="EN40">
        <v>-3.3407979944456587E-2</v>
      </c>
      <c r="EO40">
        <v>0</v>
      </c>
      <c r="EP40">
        <v>0</v>
      </c>
      <c r="EQ40">
        <v>0</v>
      </c>
      <c r="ER40">
        <v>-2.0696076895685973</v>
      </c>
      <c r="ES40">
        <v>0</v>
      </c>
      <c r="ET40">
        <v>0</v>
      </c>
      <c r="EU40">
        <v>0</v>
      </c>
      <c r="EV40">
        <v>0</v>
      </c>
      <c r="EW40">
        <v>-15.032807147376674</v>
      </c>
      <c r="EX40">
        <v>-3.047997464093434E-2</v>
      </c>
      <c r="EY40">
        <v>-1.4476646583338741E-2</v>
      </c>
      <c r="EZ40">
        <v>-5.0430389361689068E-3</v>
      </c>
      <c r="FA40">
        <v>0</v>
      </c>
      <c r="FB40">
        <v>0</v>
      </c>
      <c r="FC40">
        <v>0</v>
      </c>
      <c r="FD40">
        <v>-0.21638960954275582</v>
      </c>
      <c r="FE40">
        <v>0</v>
      </c>
      <c r="FF40">
        <v>0</v>
      </c>
      <c r="FG40">
        <v>0</v>
      </c>
      <c r="FH40">
        <v>0.72106182089738902</v>
      </c>
      <c r="FI40">
        <v>0</v>
      </c>
      <c r="FJ40">
        <v>0</v>
      </c>
      <c r="FK40" s="9">
        <v>932.75982339397126</v>
      </c>
      <c r="FL40">
        <v>0</v>
      </c>
      <c r="FM40">
        <v>0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252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253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-3641.9368669892278</v>
      </c>
      <c r="CJ41">
        <v>-867.9953531831444</v>
      </c>
      <c r="CK41">
        <v>-4509.9322201723726</v>
      </c>
      <c r="CM41"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DL41" s="27">
        <v>0</v>
      </c>
      <c r="DM41" s="27">
        <v>0.6409974757226945</v>
      </c>
      <c r="DN41" s="27">
        <v>1.2898530185212966E-3</v>
      </c>
      <c r="DO41" s="27">
        <v>4.7119489754547583E-3</v>
      </c>
      <c r="DP41" s="27">
        <v>3.5874293131860908E-3</v>
      </c>
      <c r="DQ41" s="27">
        <v>8.2353515329698093E-5</v>
      </c>
      <c r="DR41" s="27">
        <v>7.6083822723286277E-5</v>
      </c>
      <c r="DS41" s="27">
        <v>3.5709307767517909E-3</v>
      </c>
      <c r="DT41" s="27">
        <v>6.6745745752727473E-2</v>
      </c>
      <c r="DU41" s="27">
        <v>1.6583718919326216E-3</v>
      </c>
      <c r="DV41" s="27">
        <v>6.4474481587141419E-2</v>
      </c>
      <c r="DW41" s="27">
        <v>0.2128053256235368</v>
      </c>
      <c r="DX41" s="27">
        <v>0</v>
      </c>
      <c r="DY41">
        <v>691.63890584626256</v>
      </c>
      <c r="DZ41">
        <v>1.6042412432442876</v>
      </c>
      <c r="EA41">
        <v>6.9712546976652234</v>
      </c>
      <c r="EB41">
        <v>6.0315032831075435</v>
      </c>
      <c r="EC41">
        <v>0.13031060797205413</v>
      </c>
      <c r="ED41">
        <v>0.10613864266234657</v>
      </c>
      <c r="EE41">
        <v>6.6583441417058928</v>
      </c>
      <c r="EF41">
        <v>72.024266568665098</v>
      </c>
      <c r="EG41">
        <v>5.3216415858544579</v>
      </c>
      <c r="EH41">
        <v>218.01660396546606</v>
      </c>
      <c r="EI41">
        <v>637.37082839990558</v>
      </c>
      <c r="EJ41">
        <v>0</v>
      </c>
      <c r="EK41">
        <v>-133.40567860998902</v>
      </c>
      <c r="EL41">
        <v>-0.20051798537218196</v>
      </c>
      <c r="EM41">
        <v>-9.459252495132936E-2</v>
      </c>
      <c r="EN41">
        <v>-3.4194142159271572E-2</v>
      </c>
      <c r="EO41">
        <v>0</v>
      </c>
      <c r="EP41">
        <v>0</v>
      </c>
      <c r="EQ41">
        <v>0</v>
      </c>
      <c r="ER41">
        <v>-13.859875100214332</v>
      </c>
      <c r="ES41">
        <v>0</v>
      </c>
      <c r="ET41">
        <v>0</v>
      </c>
      <c r="EU41">
        <v>0</v>
      </c>
      <c r="EV41">
        <v>0</v>
      </c>
      <c r="EW41">
        <v>-11.779061864214404</v>
      </c>
      <c r="EX41">
        <v>-2.9600546057964361E-2</v>
      </c>
      <c r="EY41">
        <v>-1.3248903277026578E-2</v>
      </c>
      <c r="EZ41">
        <v>-4.6122783414729055E-3</v>
      </c>
      <c r="FA41">
        <v>0</v>
      </c>
      <c r="FB41">
        <v>0</v>
      </c>
      <c r="FC41">
        <v>0</v>
      </c>
      <c r="FD41">
        <v>-1.2224310707607462</v>
      </c>
      <c r="FE41">
        <v>0</v>
      </c>
      <c r="FF41">
        <v>0</v>
      </c>
      <c r="FG41">
        <v>0</v>
      </c>
      <c r="FH41">
        <v>0.65066906054518636</v>
      </c>
      <c r="FI41">
        <v>0</v>
      </c>
      <c r="FJ41">
        <v>0</v>
      </c>
      <c r="FK41" s="9">
        <v>706.3762156782517</v>
      </c>
      <c r="FL41">
        <v>0</v>
      </c>
      <c r="FM41">
        <v>0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252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253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-3852.126456113846</v>
      </c>
      <c r="CJ42">
        <v>-883.30237506714502</v>
      </c>
      <c r="CK42">
        <v>-4735.4288311809905</v>
      </c>
      <c r="CM42"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DL42" s="27">
        <v>0</v>
      </c>
      <c r="DM42" s="27">
        <v>0.36285406602757625</v>
      </c>
      <c r="DN42" s="27">
        <v>2.7374340875085284E-4</v>
      </c>
      <c r="DO42" s="27">
        <v>1.3507562075110446E-3</v>
      </c>
      <c r="DP42" s="27">
        <v>3.8579859411020227E-3</v>
      </c>
      <c r="DQ42" s="27">
        <v>5.1512318610657284E-5</v>
      </c>
      <c r="DR42" s="27">
        <v>4.4958124543994901E-5</v>
      </c>
      <c r="DS42" s="27">
        <v>3.4775490961354823E-3</v>
      </c>
      <c r="DT42" s="27">
        <v>0.27875848942095599</v>
      </c>
      <c r="DU42" s="27">
        <v>1.7344557146559078E-3</v>
      </c>
      <c r="DV42" s="27">
        <v>6.8045412363893207E-2</v>
      </c>
      <c r="DW42" s="27">
        <v>0.27955107137626428</v>
      </c>
      <c r="DX42" s="27">
        <v>0</v>
      </c>
      <c r="DY42">
        <v>315.06239631398904</v>
      </c>
      <c r="DZ42">
        <v>0.23534906291223787</v>
      </c>
      <c r="EA42">
        <v>1.6790352294722029</v>
      </c>
      <c r="EB42">
        <v>5.7078796201180806</v>
      </c>
      <c r="EC42">
        <v>7.5038954002853847E-2</v>
      </c>
      <c r="ED42">
        <v>5.5283294111285713E-2</v>
      </c>
      <c r="EE42">
        <v>5.8067562656783052</v>
      </c>
      <c r="EF42">
        <v>242.17538416046401</v>
      </c>
      <c r="EG42">
        <v>5.4277802285168049</v>
      </c>
      <c r="EH42">
        <v>224.67494810717196</v>
      </c>
      <c r="EI42">
        <v>709.39509496857067</v>
      </c>
      <c r="EJ42">
        <v>0</v>
      </c>
      <c r="EK42">
        <v>-76.693338777835734</v>
      </c>
      <c r="EL42">
        <v>-0.13313212407064126</v>
      </c>
      <c r="EM42">
        <v>-0.10219009762761641</v>
      </c>
      <c r="EN42">
        <v>-3.4018748187346452E-2</v>
      </c>
      <c r="EO42">
        <v>0</v>
      </c>
      <c r="EP42">
        <v>0</v>
      </c>
      <c r="EQ42">
        <v>0</v>
      </c>
      <c r="ER42">
        <v>-58.616413029782315</v>
      </c>
      <c r="ES42">
        <v>0</v>
      </c>
      <c r="ET42">
        <v>0</v>
      </c>
      <c r="EU42">
        <v>0</v>
      </c>
      <c r="EV42">
        <v>0</v>
      </c>
      <c r="EW42">
        <v>-5.62409506407871</v>
      </c>
      <c r="EX42">
        <v>-2.1670577753120531E-2</v>
      </c>
      <c r="EY42">
        <v>-1.2808545094348501E-2</v>
      </c>
      <c r="EZ42">
        <v>-4.0496354529566021E-3</v>
      </c>
      <c r="FA42">
        <v>0</v>
      </c>
      <c r="FB42">
        <v>0</v>
      </c>
      <c r="FC42">
        <v>0</v>
      </c>
      <c r="FD42">
        <v>-4.2715284622183978</v>
      </c>
      <c r="FE42">
        <v>0</v>
      </c>
      <c r="FF42">
        <v>0</v>
      </c>
      <c r="FG42">
        <v>0</v>
      </c>
      <c r="FH42">
        <v>0.36838806390355089</v>
      </c>
      <c r="FI42">
        <v>0</v>
      </c>
      <c r="FJ42">
        <v>0</v>
      </c>
      <c r="FK42" s="9">
        <v>322.75969918049447</v>
      </c>
      <c r="FL42">
        <v>0</v>
      </c>
      <c r="FM42">
        <v>0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252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253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-4065.2919795044868</v>
      </c>
      <c r="CJ43">
        <v>-895.63346268512294</v>
      </c>
      <c r="CK43">
        <v>-4960.9254421896085</v>
      </c>
      <c r="CM43"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DL43" s="27">
        <v>0</v>
      </c>
      <c r="DM43" s="27">
        <v>5.45216895546973E-2</v>
      </c>
      <c r="DN43" s="27">
        <v>8.0137259946090568E-5</v>
      </c>
      <c r="DO43" s="27">
        <v>3.4221717787866202E-4</v>
      </c>
      <c r="DP43" s="27">
        <v>1.2391111681159853E-3</v>
      </c>
      <c r="DQ43" s="27">
        <v>2.5460494945620997E-5</v>
      </c>
      <c r="DR43" s="27">
        <v>1.4588609871161208E-5</v>
      </c>
      <c r="DS43" s="27">
        <v>3.5896176809707796E-3</v>
      </c>
      <c r="DT43" s="27">
        <v>0.30857524195712521</v>
      </c>
      <c r="DU43" s="27">
        <v>1.7794138391999026E-3</v>
      </c>
      <c r="DV43" s="27">
        <v>7.1522961460028692E-2</v>
      </c>
      <c r="DW43" s="27">
        <v>0.55830956079722027</v>
      </c>
      <c r="DX43" s="27">
        <v>0</v>
      </c>
      <c r="DY43">
        <v>35.588554938173758</v>
      </c>
      <c r="DZ43">
        <v>2.8069874524749489E-2</v>
      </c>
      <c r="EA43">
        <v>0.31131551119741058</v>
      </c>
      <c r="EB43">
        <v>1.5460848899926762</v>
      </c>
      <c r="EC43">
        <v>3.4579922817902092E-2</v>
      </c>
      <c r="ED43">
        <v>1.8186856664859818E-2</v>
      </c>
      <c r="EE43">
        <v>5.2978092984301401</v>
      </c>
      <c r="EF43">
        <v>202.14573443229784</v>
      </c>
      <c r="EG43">
        <v>5.4830635226280906</v>
      </c>
      <c r="EH43">
        <v>230.48170437285026</v>
      </c>
      <c r="EI43">
        <v>951.57047912903465</v>
      </c>
      <c r="EJ43">
        <v>0</v>
      </c>
      <c r="EK43">
        <v>-11.846698585535307</v>
      </c>
      <c r="EL43">
        <v>-6.9911775291798484E-2</v>
      </c>
      <c r="EM43">
        <v>-4.5220443874134708E-2</v>
      </c>
      <c r="EN43">
        <v>-3.7102346786154615E-2</v>
      </c>
      <c r="EO43">
        <v>0</v>
      </c>
      <c r="EP43">
        <v>0</v>
      </c>
      <c r="EQ43">
        <v>0</v>
      </c>
      <c r="ER43">
        <v>-65.790430304907716</v>
      </c>
      <c r="ES43">
        <v>0</v>
      </c>
      <c r="ET43">
        <v>0</v>
      </c>
      <c r="EU43">
        <v>0</v>
      </c>
      <c r="EV43">
        <v>0</v>
      </c>
      <c r="EW43">
        <v>-0.71079784242640065</v>
      </c>
      <c r="EX43">
        <v>-1.1902742438919305E-2</v>
      </c>
      <c r="EY43">
        <v>-5.5682007358382425E-3</v>
      </c>
      <c r="EZ43">
        <v>-3.8370769803114102E-3</v>
      </c>
      <c r="FA43">
        <v>0</v>
      </c>
      <c r="FB43">
        <v>0</v>
      </c>
      <c r="FC43">
        <v>0</v>
      </c>
      <c r="FD43">
        <v>-3.8076528371424305</v>
      </c>
      <c r="FE43">
        <v>0</v>
      </c>
      <c r="FF43">
        <v>0</v>
      </c>
      <c r="FG43">
        <v>0</v>
      </c>
      <c r="FH43">
        <v>5.6208615655583667E-2</v>
      </c>
      <c r="FI43">
        <v>0</v>
      </c>
      <c r="FJ43">
        <v>0</v>
      </c>
      <c r="FK43" s="9">
        <v>37.5086051367065</v>
      </c>
      <c r="FL43">
        <v>0</v>
      </c>
      <c r="FM43">
        <v>0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252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253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-4281.4755714304665</v>
      </c>
      <c r="CJ44">
        <v>-904.94648176776172</v>
      </c>
      <c r="CK44">
        <v>-5186.4220531982273</v>
      </c>
      <c r="CM44"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DL44" s="27">
        <v>0</v>
      </c>
      <c r="DM44" s="27">
        <v>1.3419388129029619E-3</v>
      </c>
      <c r="DN44" s="27">
        <v>2.4909199545443959E-5</v>
      </c>
      <c r="DO44" s="27">
        <v>9.7531795382154506E-5</v>
      </c>
      <c r="DP44" s="27">
        <v>3.2624607960201083E-4</v>
      </c>
      <c r="DQ44" s="27">
        <v>7.423348351509151E-6</v>
      </c>
      <c r="DR44" s="27">
        <v>3.2188084035800546E-6</v>
      </c>
      <c r="DS44" s="27">
        <v>1.1493147433341675E-3</v>
      </c>
      <c r="DT44" s="27">
        <v>5.3258032868061828E-2</v>
      </c>
      <c r="DU44" s="27">
        <v>1.7940024490710638E-3</v>
      </c>
      <c r="DV44" s="27">
        <v>7.5112579140999475E-2</v>
      </c>
      <c r="DW44" s="27">
        <v>0.86688480275434543</v>
      </c>
      <c r="DX44" s="27">
        <v>0</v>
      </c>
      <c r="DY44">
        <v>0.515542202897737</v>
      </c>
      <c r="DZ44">
        <v>0</v>
      </c>
      <c r="EA44">
        <v>4.472993040113845E-2</v>
      </c>
      <c r="EB44">
        <v>0.30441251908639438</v>
      </c>
      <c r="EC44">
        <v>8.2714679770394574E-3</v>
      </c>
      <c r="ED44">
        <v>3.7200414633748492E-3</v>
      </c>
      <c r="EE44">
        <v>1.4293011527878938</v>
      </c>
      <c r="EF44">
        <v>23.245306641888181</v>
      </c>
      <c r="EG44">
        <v>5.5012503792929506</v>
      </c>
      <c r="EH44">
        <v>235.7795136712804</v>
      </c>
      <c r="EI44">
        <v>1153.7162135613326</v>
      </c>
      <c r="EJ44">
        <v>0</v>
      </c>
      <c r="EK44">
        <v>-0.38677032228818237</v>
      </c>
      <c r="EL44">
        <v>-2.3704375478025431E-2</v>
      </c>
      <c r="EM44">
        <v>-1.5178513802051694E-2</v>
      </c>
      <c r="EN44">
        <v>-1.2085281604314178E-2</v>
      </c>
      <c r="EO44">
        <v>0</v>
      </c>
      <c r="EP44">
        <v>0</v>
      </c>
      <c r="EQ44">
        <v>0</v>
      </c>
      <c r="ER44">
        <v>-11.519582687032166</v>
      </c>
      <c r="ES44">
        <v>0</v>
      </c>
      <c r="ET44">
        <v>0</v>
      </c>
      <c r="EU44">
        <v>0</v>
      </c>
      <c r="EV44">
        <v>0</v>
      </c>
      <c r="EW44">
        <v>-2.9859364565164997E-2</v>
      </c>
      <c r="EX44">
        <v>-5.363325899690575E-3</v>
      </c>
      <c r="EY44">
        <v>-1.9464788583127108E-3</v>
      </c>
      <c r="EZ44">
        <v>-1.0636769403015974E-3</v>
      </c>
      <c r="FA44">
        <v>0</v>
      </c>
      <c r="FB44">
        <v>0</v>
      </c>
      <c r="FC44">
        <v>0</v>
      </c>
      <c r="FD44">
        <v>-0.49723332856823188</v>
      </c>
      <c r="FE44">
        <v>0</v>
      </c>
      <c r="FF44">
        <v>0</v>
      </c>
      <c r="FG44">
        <v>0</v>
      </c>
      <c r="FH44">
        <v>1.7980492357840805E-3</v>
      </c>
      <c r="FI44">
        <v>0</v>
      </c>
      <c r="FJ44">
        <v>0</v>
      </c>
      <c r="FK44" s="9">
        <v>0.8729561203623093</v>
      </c>
      <c r="FL44">
        <v>0</v>
      </c>
      <c r="FM44">
        <v>0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252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253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-4500.7199627121317</v>
      </c>
      <c r="CJ45">
        <v>-911.19870149471524</v>
      </c>
      <c r="CK45">
        <v>-5411.9186642068462</v>
      </c>
      <c r="CM45"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DL45" s="27">
        <v>0</v>
      </c>
      <c r="DM45" s="27">
        <v>2.5833424106925178E-5</v>
      </c>
      <c r="DN45" s="27">
        <v>7.1559296976076479E-6</v>
      </c>
      <c r="DO45" s="27">
        <v>2.909901719857298E-5</v>
      </c>
      <c r="DP45" s="27">
        <v>9.171414340341849E-5</v>
      </c>
      <c r="DQ45" s="27">
        <v>2.0069160435276711E-6</v>
      </c>
      <c r="DR45" s="27">
        <v>8.3320704678938776E-7</v>
      </c>
      <c r="DS45" s="27">
        <v>3.0290525126909501E-4</v>
      </c>
      <c r="DT45" s="27">
        <v>1.3385013470181438E-3</v>
      </c>
      <c r="DU45" s="27">
        <v>1.7972212574746439E-3</v>
      </c>
      <c r="DV45" s="27">
        <v>7.6261893884333645E-2</v>
      </c>
      <c r="DW45" s="27">
        <v>0.92014283562240728</v>
      </c>
      <c r="DX45" s="27">
        <v>0</v>
      </c>
      <c r="DY45">
        <v>0</v>
      </c>
      <c r="DZ45">
        <v>0</v>
      </c>
      <c r="EA45">
        <v>2.1305633442773378E-3</v>
      </c>
      <c r="EB45">
        <v>4.6119085027429549E-2</v>
      </c>
      <c r="EC45">
        <v>1.5143176914297969E-3</v>
      </c>
      <c r="ED45">
        <v>6.9368757704945706E-4</v>
      </c>
      <c r="EE45">
        <v>0.28075599751098668</v>
      </c>
      <c r="EF45">
        <v>0.21918005779116312</v>
      </c>
      <c r="EG45">
        <v>5.504970420756325</v>
      </c>
      <c r="EH45">
        <v>237.2088148240683</v>
      </c>
      <c r="EI45">
        <v>1176.9615202032207</v>
      </c>
      <c r="EJ45">
        <v>0</v>
      </c>
      <c r="EK45">
        <v>-1.5418751212466046E-2</v>
      </c>
      <c r="EL45">
        <v>-4.2171973284110889E-3</v>
      </c>
      <c r="EM45">
        <v>-4.3860153095374478E-3</v>
      </c>
      <c r="EN45">
        <v>-3.2269896200030172E-3</v>
      </c>
      <c r="EO45">
        <v>0</v>
      </c>
      <c r="EP45">
        <v>0</v>
      </c>
      <c r="EQ45">
        <v>0</v>
      </c>
      <c r="ER45">
        <v>-0.29531345794955577</v>
      </c>
      <c r="ES45">
        <v>0</v>
      </c>
      <c r="ET45">
        <v>0</v>
      </c>
      <c r="EU45">
        <v>0</v>
      </c>
      <c r="EV45">
        <v>0</v>
      </c>
      <c r="EW45">
        <v>-5.1423558744548396E-3</v>
      </c>
      <c r="EX45">
        <v>-1.5373661964527977E-3</v>
      </c>
      <c r="EY45">
        <v>-5.2055348712998402E-4</v>
      </c>
      <c r="EZ45">
        <v>-2.3500498258999472E-4</v>
      </c>
      <c r="FA45">
        <v>0</v>
      </c>
      <c r="FB45">
        <v>0</v>
      </c>
      <c r="FC45">
        <v>0</v>
      </c>
      <c r="FD45">
        <v>-8.7311636882078745E-3</v>
      </c>
      <c r="FE45">
        <v>0</v>
      </c>
      <c r="FF45">
        <v>0</v>
      </c>
      <c r="FG45">
        <v>0</v>
      </c>
      <c r="FH45">
        <v>1.5580943045005196E-4</v>
      </c>
      <c r="FI45">
        <v>0</v>
      </c>
      <c r="FJ45">
        <v>0</v>
      </c>
      <c r="FK45" s="9">
        <v>4.9763966063136683E-2</v>
      </c>
      <c r="FL45">
        <v>0</v>
      </c>
      <c r="FM45">
        <v>0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252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253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-4723.0684891670262</v>
      </c>
      <c r="CJ46">
        <v>-914.34678604843907</v>
      </c>
      <c r="CK46">
        <v>-5637.4152752154641</v>
      </c>
      <c r="CM46"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s="27">
        <v>0</v>
      </c>
      <c r="DM46" s="27">
        <v>0</v>
      </c>
      <c r="DN46" s="27">
        <v>2.0395796265869391E-6</v>
      </c>
      <c r="DO46" s="27">
        <v>8.419715898384746E-6</v>
      </c>
      <c r="DP46" s="27">
        <v>2.7098697325611764E-5</v>
      </c>
      <c r="DQ46" s="27">
        <v>5.7304809663159556E-7</v>
      </c>
      <c r="DR46" s="27">
        <v>2.3599089214685015E-7</v>
      </c>
      <c r="DS46" s="27">
        <v>8.5218453258354131E-5</v>
      </c>
      <c r="DT46" s="27">
        <v>2.5996693225104805E-5</v>
      </c>
      <c r="DU46" s="27">
        <v>1.7980544645214334E-3</v>
      </c>
      <c r="DV46" s="27">
        <v>7.656479913560274E-2</v>
      </c>
      <c r="DW46" s="27">
        <v>0.92148133696942547</v>
      </c>
      <c r="DX46" s="27">
        <v>0</v>
      </c>
      <c r="DY46">
        <v>0</v>
      </c>
      <c r="DZ46">
        <v>0</v>
      </c>
      <c r="EA46">
        <v>0</v>
      </c>
      <c r="EB46">
        <v>2.9183959091163372E-3</v>
      </c>
      <c r="EC46">
        <v>2.0739835512101706E-4</v>
      </c>
      <c r="ED46">
        <v>1.006699405781237E-4</v>
      </c>
      <c r="EE46">
        <v>4.2354516650609922E-2</v>
      </c>
      <c r="EF46">
        <v>0</v>
      </c>
      <c r="EG46">
        <v>5.5056641083333746</v>
      </c>
      <c r="EH46">
        <v>237.48957082157929</v>
      </c>
      <c r="EI46">
        <v>1177.1807002610119</v>
      </c>
      <c r="EJ46">
        <v>0</v>
      </c>
      <c r="EK46">
        <v>-1.9294718145273278E-3</v>
      </c>
      <c r="EL46">
        <v>-6.0581967408466835E-4</v>
      </c>
      <c r="EM46">
        <v>-6.3990101652439048E-4</v>
      </c>
      <c r="EN46">
        <v>-9.2001380616065843E-4</v>
      </c>
      <c r="EO46">
        <v>0</v>
      </c>
      <c r="EP46">
        <v>0</v>
      </c>
      <c r="EQ46">
        <v>0</v>
      </c>
      <c r="ER46">
        <v>-8.7778896414243343E-5</v>
      </c>
      <c r="ES46">
        <v>0</v>
      </c>
      <c r="ET46">
        <v>0</v>
      </c>
      <c r="EU46">
        <v>0</v>
      </c>
      <c r="EV46">
        <v>0</v>
      </c>
      <c r="EW46">
        <v>-1.3520196256165469E-3</v>
      </c>
      <c r="EX46">
        <v>-4.1084894942707207E-4</v>
      </c>
      <c r="EY46">
        <v>-1.336349731600135E-4</v>
      </c>
      <c r="EZ46">
        <v>-5.3220477087780925E-5</v>
      </c>
      <c r="FA46">
        <v>0</v>
      </c>
      <c r="FB46">
        <v>0</v>
      </c>
      <c r="FC46">
        <v>0</v>
      </c>
      <c r="FD46">
        <v>-1.7999543688999761E-4</v>
      </c>
      <c r="FE46">
        <v>0</v>
      </c>
      <c r="FF46">
        <v>0</v>
      </c>
      <c r="FG46">
        <v>0</v>
      </c>
      <c r="FH46">
        <v>0</v>
      </c>
      <c r="FI46">
        <v>6.2272521272311334E-6</v>
      </c>
      <c r="FJ46">
        <v>0</v>
      </c>
      <c r="FK46" s="9">
        <v>0</v>
      </c>
      <c r="FL46">
        <v>0</v>
      </c>
      <c r="FM46">
        <v>0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252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253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113</v>
      </c>
      <c r="CA47" t="s">
        <v>113</v>
      </c>
      <c r="CB47" t="s">
        <v>113</v>
      </c>
      <c r="CC47" t="s">
        <v>113</v>
      </c>
      <c r="CE47">
        <v>0</v>
      </c>
      <c r="CF47">
        <v>-4.5474735088646412E-13</v>
      </c>
      <c r="CG47">
        <v>0</v>
      </c>
      <c r="CH47">
        <v>-4.5474735088646412E-13</v>
      </c>
      <c r="CI47">
        <v>-4723.0684891670262</v>
      </c>
      <c r="CJ47">
        <v>-914.34678604843907</v>
      </c>
      <c r="CK47">
        <v>-5637.4152752154641</v>
      </c>
      <c r="CM47"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27">
        <v>0</v>
      </c>
      <c r="DM47" s="27">
        <v>0</v>
      </c>
      <c r="DN47" s="27">
        <v>5.8889371924219316E-7</v>
      </c>
      <c r="DO47" s="27">
        <v>2.4178257697986002E-6</v>
      </c>
      <c r="DP47" s="27">
        <v>7.867351613489541E-6</v>
      </c>
      <c r="DQ47" s="27">
        <v>1.6802631522862801E-7</v>
      </c>
      <c r="DR47" s="27">
        <v>6.9429384896390215E-8</v>
      </c>
      <c r="DS47" s="27">
        <v>2.5172236009838919E-5</v>
      </c>
      <c r="DT47" s="27">
        <v>7.0792228501519787E-8</v>
      </c>
      <c r="DU47" s="27">
        <v>1.7982904554135802E-3</v>
      </c>
      <c r="DV47" s="27">
        <v>7.66500175888611E-2</v>
      </c>
      <c r="DW47" s="27">
        <v>0.92150733366265059</v>
      </c>
      <c r="DX47" s="27">
        <v>0</v>
      </c>
      <c r="DY47">
        <v>0</v>
      </c>
      <c r="DZ47">
        <v>0</v>
      </c>
      <c r="EA47">
        <v>0</v>
      </c>
      <c r="EB47">
        <v>0</v>
      </c>
      <c r="EC47">
        <v>1.2485116188732993E-5</v>
      </c>
      <c r="ED47">
        <v>6.2425580943664967E-6</v>
      </c>
      <c r="EE47">
        <v>2.674936143436044E-3</v>
      </c>
      <c r="EF47">
        <v>0</v>
      </c>
      <c r="EG47">
        <v>5.5057647782739529</v>
      </c>
      <c r="EH47">
        <v>237.53192533822991</v>
      </c>
      <c r="EI47">
        <v>1177.1807002610119</v>
      </c>
      <c r="EJ47">
        <v>0</v>
      </c>
      <c r="EK47">
        <v>-1.8872332342212894E-4</v>
      </c>
      <c r="EL47">
        <v>-5.9269206840340894E-5</v>
      </c>
      <c r="EM47">
        <v>-3.5885935278572132E-5</v>
      </c>
      <c r="EN47">
        <v>-1.3733627807606294E-4</v>
      </c>
      <c r="EO47">
        <v>0</v>
      </c>
      <c r="EP47">
        <v>0</v>
      </c>
      <c r="EQ47">
        <v>0</v>
      </c>
      <c r="ER47">
        <v>-1.0915702901106148E-5</v>
      </c>
      <c r="ES47">
        <v>0</v>
      </c>
      <c r="ET47">
        <v>0</v>
      </c>
      <c r="EU47">
        <v>0</v>
      </c>
      <c r="EV47">
        <v>0</v>
      </c>
      <c r="EW47">
        <v>-3.7341938422651069E-4</v>
      </c>
      <c r="EX47">
        <v>-1.15036005378917E-4</v>
      </c>
      <c r="EY47">
        <v>-3.5182704361847652E-5</v>
      </c>
      <c r="EZ47">
        <v>-1.1876267543909415E-5</v>
      </c>
      <c r="FA47">
        <v>0</v>
      </c>
      <c r="FB47">
        <v>0</v>
      </c>
      <c r="FC47">
        <v>0</v>
      </c>
      <c r="FD47">
        <v>-2.7904591249638298E-5</v>
      </c>
      <c r="FE47">
        <v>0</v>
      </c>
      <c r="FF47">
        <v>0</v>
      </c>
      <c r="FG47">
        <v>0</v>
      </c>
      <c r="FH47">
        <v>0</v>
      </c>
      <c r="FI47">
        <v>1.776485906219254E-6</v>
      </c>
      <c r="FJ47">
        <v>0</v>
      </c>
      <c r="FK47" s="9">
        <v>0</v>
      </c>
      <c r="FL47">
        <v>0</v>
      </c>
      <c r="FM47">
        <v>0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252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253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113</v>
      </c>
      <c r="CA48" t="s">
        <v>113</v>
      </c>
      <c r="CB48" t="s">
        <v>113</v>
      </c>
      <c r="CC48" t="s">
        <v>113</v>
      </c>
      <c r="CE48">
        <v>0</v>
      </c>
      <c r="CF48">
        <v>0</v>
      </c>
      <c r="CG48">
        <v>0</v>
      </c>
      <c r="CH48">
        <v>0</v>
      </c>
      <c r="CI48">
        <v>-4723.0684891670262</v>
      </c>
      <c r="CJ48">
        <v>-914.34678604843907</v>
      </c>
      <c r="CK48">
        <v>-5637.4152752154641</v>
      </c>
      <c r="CM48"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2.0126133857291205E-8</v>
      </c>
      <c r="DS48" s="27">
        <v>7.307012278814409E-6</v>
      </c>
      <c r="DT48" s="27">
        <v>2.0525092887078719E-8</v>
      </c>
      <c r="DU48" s="27">
        <v>1.7983598847984767E-3</v>
      </c>
      <c r="DV48" s="27">
        <v>7.667518982487094E-2</v>
      </c>
      <c r="DW48" s="27">
        <v>0.92150740445487911</v>
      </c>
      <c r="DX48" s="27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5.5057710208320474</v>
      </c>
      <c r="EH48">
        <v>237.53460027437336</v>
      </c>
      <c r="EI48">
        <v>1177.1807002610119</v>
      </c>
      <c r="EJ48">
        <v>0</v>
      </c>
      <c r="EK48">
        <v>-8.5424479186067739E-6</v>
      </c>
      <c r="EL48">
        <v>-2.6284455134174605E-6</v>
      </c>
      <c r="EM48">
        <v>-6.5711137835436514E-7</v>
      </c>
      <c r="EN48">
        <v>0</v>
      </c>
      <c r="EO48">
        <v>0</v>
      </c>
      <c r="EP48">
        <v>0</v>
      </c>
      <c r="EQ48">
        <v>0</v>
      </c>
      <c r="ER48">
        <v>-6.5711137835436514E-7</v>
      </c>
      <c r="ES48">
        <v>0</v>
      </c>
      <c r="ET48">
        <v>0</v>
      </c>
      <c r="EU48">
        <v>0</v>
      </c>
      <c r="EV48">
        <v>0</v>
      </c>
      <c r="EW48">
        <v>-1.0685298971936266E-4</v>
      </c>
      <c r="EX48">
        <v>-3.2883845811665949E-5</v>
      </c>
      <c r="EY48">
        <v>-9.3103975246837696E-6</v>
      </c>
      <c r="EZ48">
        <v>-2.314748750905358E-6</v>
      </c>
      <c r="FA48">
        <v>0</v>
      </c>
      <c r="FB48">
        <v>0</v>
      </c>
      <c r="FC48">
        <v>0</v>
      </c>
      <c r="FD48">
        <v>-8.1148757540198044E-6</v>
      </c>
      <c r="FE48">
        <v>0</v>
      </c>
      <c r="FF48">
        <v>0</v>
      </c>
      <c r="FG48">
        <v>0</v>
      </c>
      <c r="FH48">
        <v>0</v>
      </c>
      <c r="FI48">
        <v>3.6944339122001835E-6</v>
      </c>
      <c r="FJ48">
        <v>0</v>
      </c>
      <c r="FK48" s="9">
        <v>0</v>
      </c>
      <c r="FL48">
        <v>0</v>
      </c>
      <c r="FM48">
        <v>0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252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253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113</v>
      </c>
      <c r="CA49" t="s">
        <v>113</v>
      </c>
      <c r="CB49" t="s">
        <v>113</v>
      </c>
      <c r="CC49" t="s">
        <v>113</v>
      </c>
      <c r="CE49">
        <v>0</v>
      </c>
      <c r="CF49">
        <v>0</v>
      </c>
      <c r="CG49">
        <v>0</v>
      </c>
      <c r="CH49">
        <v>0</v>
      </c>
      <c r="CI49">
        <v>-4723.0684891670262</v>
      </c>
      <c r="CJ49">
        <v>-914.34678604843907</v>
      </c>
      <c r="CK49">
        <v>-5637.4152752154641</v>
      </c>
      <c r="CM49">
        <v>1</v>
      </c>
      <c r="CN49">
        <v>1</v>
      </c>
      <c r="CO49" t="s">
        <v>113</v>
      </c>
      <c r="CP49">
        <v>217.48</v>
      </c>
      <c r="CQ49" t="s">
        <v>113</v>
      </c>
      <c r="CR49">
        <v>217.48</v>
      </c>
      <c r="CS49" t="s">
        <v>113</v>
      </c>
      <c r="CT49">
        <v>166.24</v>
      </c>
      <c r="CU49" t="s">
        <v>113</v>
      </c>
      <c r="CV49">
        <v>160.88</v>
      </c>
      <c r="CW49" t="s">
        <v>113</v>
      </c>
      <c r="CX49">
        <v>5.36</v>
      </c>
      <c r="CY49" t="s">
        <v>113</v>
      </c>
      <c r="DA49">
        <v>-0.29248030000000003</v>
      </c>
      <c r="DB49">
        <v>10.593678949999999</v>
      </c>
      <c r="DC49">
        <v>-0.29248030000000003</v>
      </c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FK49" s="9"/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252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253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113</v>
      </c>
      <c r="CA50" t="s">
        <v>113</v>
      </c>
      <c r="CB50" t="s">
        <v>113</v>
      </c>
      <c r="CC50" t="s">
        <v>113</v>
      </c>
      <c r="CE50">
        <v>0</v>
      </c>
      <c r="CF50">
        <v>0</v>
      </c>
      <c r="CG50">
        <v>0</v>
      </c>
      <c r="CH50">
        <v>0</v>
      </c>
      <c r="CI50">
        <v>-4723.0684891670262</v>
      </c>
      <c r="CJ50">
        <v>-914.34678604843907</v>
      </c>
      <c r="CK50">
        <v>-5637.4152752154641</v>
      </c>
      <c r="CM50">
        <v>1</v>
      </c>
      <c r="CN50">
        <v>1</v>
      </c>
      <c r="CO50" t="s">
        <v>113</v>
      </c>
      <c r="CP50">
        <v>56.6</v>
      </c>
      <c r="CQ50" t="s">
        <v>113</v>
      </c>
      <c r="CR50">
        <v>56.6</v>
      </c>
      <c r="CS50" t="s">
        <v>113</v>
      </c>
      <c r="CT50">
        <v>163.96</v>
      </c>
      <c r="CU50" t="s">
        <v>113</v>
      </c>
      <c r="CV50">
        <v>160.88</v>
      </c>
      <c r="CW50" t="s">
        <v>113</v>
      </c>
      <c r="CX50">
        <v>3.08</v>
      </c>
      <c r="CY50" t="s">
        <v>113</v>
      </c>
      <c r="DA50">
        <v>-0.26422275499999998</v>
      </c>
      <c r="DB50">
        <v>10.59427651</v>
      </c>
      <c r="DC50">
        <v>-0.26422275499999998</v>
      </c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FK50" s="9"/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252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253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113</v>
      </c>
      <c r="CA51" t="s">
        <v>113</v>
      </c>
      <c r="CB51" t="s">
        <v>113</v>
      </c>
      <c r="CC51" t="s">
        <v>113</v>
      </c>
      <c r="CE51">
        <v>0</v>
      </c>
      <c r="CF51">
        <v>0</v>
      </c>
      <c r="CG51">
        <v>0</v>
      </c>
      <c r="CH51">
        <v>0</v>
      </c>
      <c r="CI51">
        <v>-4723.0684891670262</v>
      </c>
      <c r="CJ51">
        <v>-914.34678604843907</v>
      </c>
      <c r="CK51">
        <v>-5637.4152752154641</v>
      </c>
      <c r="CM51">
        <v>1</v>
      </c>
      <c r="CN51">
        <v>1</v>
      </c>
      <c r="CO51" t="s">
        <v>113</v>
      </c>
      <c r="CP51">
        <v>-104.28</v>
      </c>
      <c r="CQ51" t="s">
        <v>113</v>
      </c>
      <c r="CR51">
        <v>-104.28</v>
      </c>
      <c r="CS51" t="s">
        <v>113</v>
      </c>
      <c r="CT51">
        <v>161.68</v>
      </c>
      <c r="CU51" t="s">
        <v>113</v>
      </c>
      <c r="CV51">
        <v>160.88</v>
      </c>
      <c r="CW51" t="s">
        <v>113</v>
      </c>
      <c r="CX51">
        <v>0.8</v>
      </c>
      <c r="CY51" t="s">
        <v>113</v>
      </c>
      <c r="DA51">
        <v>-0.272299018</v>
      </c>
      <c r="DB51">
        <v>10.59569104</v>
      </c>
      <c r="DC51">
        <v>-0.272299018</v>
      </c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5">
        <f>SUM($DY39:$EI39)-SUM($EJ$22:EU39)</f>
        <v>4561.25</v>
      </c>
      <c r="FK51" s="9"/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254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255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T52" s="30"/>
      <c r="BU52">
        <v>0</v>
      </c>
      <c r="BV52">
        <v>0</v>
      </c>
      <c r="BY52">
        <v>1</v>
      </c>
      <c r="BZ52" s="9">
        <v>2253.31</v>
      </c>
      <c r="CA52" t="s">
        <v>113</v>
      </c>
      <c r="CB52" t="s">
        <v>113</v>
      </c>
      <c r="CC52" t="s">
        <v>113</v>
      </c>
      <c r="CE52">
        <v>2253.31</v>
      </c>
      <c r="CF52">
        <v>0</v>
      </c>
      <c r="CG52">
        <v>0</v>
      </c>
      <c r="CH52">
        <v>-101.00366785562646</v>
      </c>
      <c r="CI52">
        <v>-69.545942730522725</v>
      </c>
      <c r="CJ52">
        <v>-31.457725125103739</v>
      </c>
      <c r="CK52">
        <v>-101.00366785562646</v>
      </c>
      <c r="CM52"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113</v>
      </c>
      <c r="CU52" t="s">
        <v>113</v>
      </c>
      <c r="CV52" t="s">
        <v>113</v>
      </c>
      <c r="CW52" t="s">
        <v>113</v>
      </c>
      <c r="CX52" t="s">
        <v>113</v>
      </c>
      <c r="CY52" t="s">
        <v>113</v>
      </c>
      <c r="DA52">
        <v>-0.70462933100000003</v>
      </c>
      <c r="DB52">
        <v>0.54647117199999995</v>
      </c>
      <c r="DC52">
        <v>-0.70462933100000003</v>
      </c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5">
        <f>SUM($DY40:$EI40)-SUM($EJ$22:EU40)</f>
        <v>4561.25</v>
      </c>
      <c r="FK52" s="9"/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254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255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T53" s="30"/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-138.64649650281586</v>
      </c>
      <c r="CJ53">
        <v>-63.360839208437071</v>
      </c>
      <c r="CK53">
        <v>-202.00733571125292</v>
      </c>
      <c r="CM53"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5">
        <f>SUM($DY41:$EI41)-SUM($EJ$22:EU41)</f>
        <v>4561.25</v>
      </c>
      <c r="FK53" s="9"/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254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255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-208.72539894893504</v>
      </c>
      <c r="CJ54">
        <v>-94.285604617944358</v>
      </c>
      <c r="CK54">
        <v>-303.01100356687937</v>
      </c>
      <c r="CM54"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5">
        <f>SUM($DY42:$EI42)-SUM($EJ$22:EU42)</f>
        <v>4561.25</v>
      </c>
      <c r="EH54" t="s">
        <v>122</v>
      </c>
      <c r="FK54" s="9"/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254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255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T55" s="30"/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-279.79650185552055</v>
      </c>
      <c r="CJ55">
        <v>-124.21816956698534</v>
      </c>
      <c r="CK55">
        <v>-404.01467142250578</v>
      </c>
      <c r="CM55"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5">
        <f>SUM($DY43:$EI43)-SUM($EJ$22:EU43)</f>
        <v>4561.25</v>
      </c>
      <c r="FK55" s="9"/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254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255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-351.87385312742509</v>
      </c>
      <c r="CJ56">
        <v>-153.14448615070725</v>
      </c>
      <c r="CK56">
        <v>-505.01833927813226</v>
      </c>
      <c r="CM56"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5">
        <f>SUM($DY44:$EI44)-SUM($EJ$22:EU44)</f>
        <v>4561.25</v>
      </c>
      <c r="FO56">
        <v>4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1</v>
      </c>
      <c r="FY56">
        <v>0.115061571</v>
      </c>
      <c r="FZ56">
        <v>8.9203600000000004E-3</v>
      </c>
      <c r="GA56">
        <v>0</v>
      </c>
      <c r="GB56">
        <v>0</v>
      </c>
      <c r="GC56">
        <v>1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254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255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-424.97169956442104</v>
      </c>
      <c r="CJ57">
        <v>-181.05030756933778</v>
      </c>
      <c r="CK57">
        <v>-606.02200713375873</v>
      </c>
      <c r="CM57"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DY57" s="25">
        <f>SUM($DY45:$EI45)-SUM($EJ$22:EU45)</f>
        <v>4561.2500000000009</v>
      </c>
      <c r="FO57">
        <v>4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1</v>
      </c>
      <c r="FY57">
        <v>0.178680275</v>
      </c>
      <c r="FZ57">
        <v>9.0373629999999996E-3</v>
      </c>
      <c r="GA57">
        <v>0</v>
      </c>
      <c r="GB57">
        <v>0.2</v>
      </c>
      <c r="GC57">
        <v>1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254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255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-499.10448967722078</v>
      </c>
      <c r="CJ58">
        <v>-207.92118531216448</v>
      </c>
      <c r="CK58">
        <v>-707.02567498938515</v>
      </c>
      <c r="CM58"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DY58" s="25">
        <f>SUM($DY46:$EI46)-SUM($EJ$22:EU46)</f>
        <v>4561.2500000000009</v>
      </c>
      <c r="FO58">
        <v>4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1</v>
      </c>
      <c r="FY58">
        <v>-8.0769039999999993E-3</v>
      </c>
      <c r="FZ58">
        <v>7.7388370000000001E-3</v>
      </c>
      <c r="GA58">
        <v>0</v>
      </c>
      <c r="GB58">
        <v>0.4</v>
      </c>
      <c r="GC58">
        <v>1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254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255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-574.28687654336761</v>
      </c>
      <c r="CJ59">
        <v>-233.74246630164416</v>
      </c>
      <c r="CK59">
        <v>-808.02934284501157</v>
      </c>
      <c r="CM59"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Y59" s="25">
        <f>SUM($DY47:$EI47)-SUM($EJ$22:EU47)</f>
        <v>4561.2500000000009</v>
      </c>
      <c r="FO59">
        <v>4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1</v>
      </c>
      <c r="FY59">
        <v>0.175178897</v>
      </c>
      <c r="FZ59">
        <v>7.4028100000000001E-3</v>
      </c>
      <c r="GA59">
        <v>0</v>
      </c>
      <c r="GB59">
        <v>0.6</v>
      </c>
      <c r="GC59">
        <v>1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254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255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-650.5337207035609</v>
      </c>
      <c r="CJ60">
        <v>-258.49928999707731</v>
      </c>
      <c r="CK60">
        <v>-909.03301070063799</v>
      </c>
      <c r="CM60"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Y60" s="25">
        <f>SUM($DY48:$EI48)-SUM($EJ$22:EU48)</f>
        <v>4561.2500000000009</v>
      </c>
      <c r="EB60" s="25">
        <f>EK64/CA23</f>
        <v>-0.97937749254287854</v>
      </c>
      <c r="FO60">
        <v>4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1</v>
      </c>
      <c r="FY60">
        <v>-0.16715345700000001</v>
      </c>
      <c r="FZ60">
        <v>8.4753320000000004E-3</v>
      </c>
      <c r="GA60">
        <v>0</v>
      </c>
      <c r="GB60">
        <v>0.8</v>
      </c>
      <c r="GC60">
        <v>1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254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255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-727.86009309898895</v>
      </c>
      <c r="CJ61">
        <v>-282.17658545727573</v>
      </c>
      <c r="CK61">
        <v>-1010.0366785562644</v>
      </c>
      <c r="CM61"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FO61">
        <v>4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1</v>
      </c>
      <c r="FY61">
        <v>-0.11834704</v>
      </c>
      <c r="FZ61">
        <v>8.7856219999999999E-3</v>
      </c>
      <c r="GA61">
        <v>0</v>
      </c>
      <c r="GB61">
        <v>1</v>
      </c>
      <c r="GC61">
        <v>1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254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255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-806.28127805024894</v>
      </c>
      <c r="CJ62">
        <v>-304.75906836164222</v>
      </c>
      <c r="CK62">
        <v>-1111.0403464118911</v>
      </c>
      <c r="CM62"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t="s">
        <v>175</v>
      </c>
      <c r="DM62" t="s">
        <v>176</v>
      </c>
      <c r="DN62" t="s">
        <v>177</v>
      </c>
      <c r="DO62" t="s">
        <v>178</v>
      </c>
      <c r="DP62" t="s">
        <v>179</v>
      </c>
      <c r="DQ62" t="s">
        <v>180</v>
      </c>
      <c r="DR62" t="s">
        <v>181</v>
      </c>
      <c r="DS62" t="s">
        <v>182</v>
      </c>
      <c r="DT62" t="s">
        <v>183</v>
      </c>
      <c r="DU62" t="s">
        <v>184</v>
      </c>
      <c r="DV62" t="s">
        <v>185</v>
      </c>
      <c r="DW62" t="s">
        <v>186</v>
      </c>
      <c r="DX62" t="s">
        <v>187</v>
      </c>
      <c r="DY62" t="s">
        <v>188</v>
      </c>
      <c r="DZ62" t="s">
        <v>189</v>
      </c>
      <c r="EA62" t="s">
        <v>190</v>
      </c>
      <c r="EB62" t="s">
        <v>191</v>
      </c>
      <c r="EC62" t="s">
        <v>192</v>
      </c>
      <c r="ED62" t="s">
        <v>193</v>
      </c>
      <c r="EE62" t="s">
        <v>194</v>
      </c>
      <c r="EF62" t="s">
        <v>195</v>
      </c>
      <c r="EG62" t="s">
        <v>196</v>
      </c>
      <c r="EH62" t="s">
        <v>197</v>
      </c>
      <c r="EI62" t="s">
        <v>198</v>
      </c>
      <c r="EJ62" t="s">
        <v>199</v>
      </c>
      <c r="EK62" t="s">
        <v>200</v>
      </c>
      <c r="EL62" t="s">
        <v>201</v>
      </c>
      <c r="EM62" t="s">
        <v>202</v>
      </c>
      <c r="EN62" t="s">
        <v>203</v>
      </c>
      <c r="EO62" t="s">
        <v>204</v>
      </c>
      <c r="EP62" t="s">
        <v>205</v>
      </c>
      <c r="EQ62" t="s">
        <v>206</v>
      </c>
      <c r="ER62" t="s">
        <v>207</v>
      </c>
      <c r="ES62" t="s">
        <v>208</v>
      </c>
      <c r="ET62" t="s">
        <v>209</v>
      </c>
      <c r="EU62" t="s">
        <v>210</v>
      </c>
      <c r="EV62" t="s">
        <v>211</v>
      </c>
      <c r="EW62" t="s">
        <v>212</v>
      </c>
      <c r="EX62" s="10" t="s">
        <v>213</v>
      </c>
      <c r="EY62" s="10" t="s">
        <v>214</v>
      </c>
      <c r="EZ62" s="10" t="s">
        <v>215</v>
      </c>
      <c r="FA62" t="s">
        <v>216</v>
      </c>
      <c r="FB62" t="s">
        <v>217</v>
      </c>
      <c r="FC62" t="s">
        <v>218</v>
      </c>
      <c r="FD62" t="s">
        <v>219</v>
      </c>
      <c r="FE62" t="s">
        <v>220</v>
      </c>
      <c r="FF62" t="s">
        <v>221</v>
      </c>
      <c r="FG62" t="s">
        <v>222</v>
      </c>
      <c r="FH62" t="s">
        <v>223</v>
      </c>
      <c r="FI62" t="s">
        <v>224</v>
      </c>
      <c r="FJ62" t="s">
        <v>225</v>
      </c>
      <c r="FK62" t="s">
        <v>226</v>
      </c>
      <c r="FL62" t="s">
        <v>227</v>
      </c>
      <c r="FM62" t="s">
        <v>228</v>
      </c>
      <c r="FO62">
        <v>4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1</v>
      </c>
      <c r="FY62">
        <v>-1.1124261E-2</v>
      </c>
      <c r="FZ62">
        <v>1.1126319000000001E-2</v>
      </c>
      <c r="GA62">
        <v>0.5</v>
      </c>
      <c r="GB62">
        <v>0.5</v>
      </c>
      <c r="GC62">
        <v>1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254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255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-885.81277627844383</v>
      </c>
      <c r="CJ63">
        <v>-326.23123798907375</v>
      </c>
      <c r="CK63">
        <v>-1212.0440142675177</v>
      </c>
      <c r="CM63"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26">
        <v>0</v>
      </c>
      <c r="DM63" s="26">
        <v>1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0</v>
      </c>
      <c r="DU63" s="26">
        <v>0</v>
      </c>
      <c r="DV63" s="26">
        <v>0</v>
      </c>
      <c r="DW63" s="26">
        <v>0</v>
      </c>
      <c r="DX63" s="26">
        <v>0</v>
      </c>
      <c r="DY63" s="26">
        <v>4561.25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0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0</v>
      </c>
      <c r="FG63" s="26">
        <v>0</v>
      </c>
      <c r="FH63" s="26">
        <v>1</v>
      </c>
      <c r="FI63" s="26" t="s">
        <v>113</v>
      </c>
      <c r="FJ63" s="26" t="s">
        <v>113</v>
      </c>
      <c r="FK63" s="26">
        <v>4561.25</v>
      </c>
      <c r="FL63" s="26" t="s">
        <v>113</v>
      </c>
      <c r="FM63" s="26" t="s">
        <v>113</v>
      </c>
      <c r="FO63">
        <v>4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1</v>
      </c>
      <c r="FY63">
        <v>-0.178335243</v>
      </c>
      <c r="FZ63">
        <v>8.9097610000000004E-3</v>
      </c>
      <c r="GA63">
        <v>0.5</v>
      </c>
      <c r="GB63">
        <v>0.5</v>
      </c>
      <c r="GC63">
        <v>1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254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255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-966.47030796905301</v>
      </c>
      <c r="CJ64">
        <v>-346.5773741540911</v>
      </c>
      <c r="CK64">
        <v>-1313.0476821231441</v>
      </c>
      <c r="CM64"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26">
        <v>0</v>
      </c>
      <c r="DM64" s="26">
        <v>0.97940000000000005</v>
      </c>
      <c r="DN64" s="26">
        <v>5.5199999999999997E-3</v>
      </c>
      <c r="DO64" s="26">
        <v>7.7999999999999999E-4</v>
      </c>
      <c r="DP64" s="26">
        <v>1.4999999999999999E-4</v>
      </c>
      <c r="DQ64" s="26">
        <v>2.0000000000000002E-5</v>
      </c>
      <c r="DR64" s="26">
        <v>8.0000000000000007E-5</v>
      </c>
      <c r="DS64" s="26">
        <v>2.3000000000000001E-4</v>
      </c>
      <c r="DT64" s="26">
        <v>1.3820000000000001E-2</v>
      </c>
      <c r="DU64" s="26">
        <v>0</v>
      </c>
      <c r="DV64" s="26">
        <v>0</v>
      </c>
      <c r="DW64" s="26">
        <v>0</v>
      </c>
      <c r="DX64" s="26">
        <v>0</v>
      </c>
      <c r="DY64" s="26">
        <v>4309.66986</v>
      </c>
      <c r="DZ64" s="26">
        <v>25.193650000000002</v>
      </c>
      <c r="EA64" s="26">
        <v>3.5495899999999998</v>
      </c>
      <c r="EB64" s="26">
        <v>0.67971000000000004</v>
      </c>
      <c r="EC64" s="26">
        <v>7.5520000000000004E-2</v>
      </c>
      <c r="ED64" s="26">
        <v>0.37762000000000001</v>
      </c>
      <c r="EE64" s="26">
        <v>1.0607899999999999</v>
      </c>
      <c r="EF64" s="26">
        <v>63.041849999999997</v>
      </c>
      <c r="EG64" s="26">
        <v>0</v>
      </c>
      <c r="EH64" s="26">
        <v>0</v>
      </c>
      <c r="EI64" s="26">
        <v>0</v>
      </c>
      <c r="EJ64" s="26">
        <v>0</v>
      </c>
      <c r="EK64" s="26">
        <v>157.6014261</v>
      </c>
      <c r="EL64" s="26">
        <v>0</v>
      </c>
      <c r="EM64" s="26">
        <v>0</v>
      </c>
      <c r="EN64" s="26">
        <v>0</v>
      </c>
      <c r="EO64" s="26">
        <v>0</v>
      </c>
      <c r="EP64" s="26">
        <v>0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63.2491159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0</v>
      </c>
      <c r="FG64" s="26">
        <v>0</v>
      </c>
      <c r="FH64" s="26">
        <v>0.98586300000000004</v>
      </c>
      <c r="FI64" s="26" t="s">
        <v>113</v>
      </c>
      <c r="FJ64" s="26" t="s">
        <v>113</v>
      </c>
      <c r="FK64" s="26">
        <v>4339.1683270000003</v>
      </c>
      <c r="FL64" s="26" t="s">
        <v>113</v>
      </c>
      <c r="FM64" s="26" t="s">
        <v>113</v>
      </c>
      <c r="FO64">
        <v>4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1</v>
      </c>
      <c r="FY64">
        <v>-3.8302450000000002E-2</v>
      </c>
      <c r="FZ64">
        <v>8.1209990000000003E-3</v>
      </c>
      <c r="GA64">
        <v>0.5</v>
      </c>
      <c r="GB64">
        <v>0.5</v>
      </c>
      <c r="GC64">
        <v>1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254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255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-1048.2698158791816</v>
      </c>
      <c r="CJ65">
        <v>-365.7815340995889</v>
      </c>
      <c r="CK65">
        <v>-1414.0513499787705</v>
      </c>
      <c r="CM65"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26">
        <v>0</v>
      </c>
      <c r="DM65" s="26">
        <v>0.95936999999999995</v>
      </c>
      <c r="DN65" s="26">
        <v>6.6699999999999997E-3</v>
      </c>
      <c r="DO65" s="26">
        <v>4.79E-3</v>
      </c>
      <c r="DP65" s="26">
        <v>8.9999999999999998E-4</v>
      </c>
      <c r="DQ65" s="26">
        <v>5.0000000000000002E-5</v>
      </c>
      <c r="DR65" s="26">
        <v>9.0000000000000006E-5</v>
      </c>
      <c r="DS65" s="26">
        <v>4.4999999999999999E-4</v>
      </c>
      <c r="DT65" s="26">
        <v>1.354E-2</v>
      </c>
      <c r="DU65" s="26">
        <v>8.0000000000000007E-5</v>
      </c>
      <c r="DV65" s="26">
        <v>2.3000000000000001E-4</v>
      </c>
      <c r="DW65" s="26">
        <v>1.3820000000000001E-2</v>
      </c>
      <c r="DX65" s="26">
        <v>0</v>
      </c>
      <c r="DY65" s="26">
        <v>4065.0016000000001</v>
      </c>
      <c r="DZ65" s="26">
        <v>29.343889999999998</v>
      </c>
      <c r="EA65" s="26">
        <v>21.703959999999999</v>
      </c>
      <c r="EB65" s="26">
        <v>4.1025200000000002</v>
      </c>
      <c r="EC65" s="26">
        <v>0.23774999999999999</v>
      </c>
      <c r="ED65" s="26">
        <v>0.40322000000000002</v>
      </c>
      <c r="EE65" s="26">
        <v>1.99674</v>
      </c>
      <c r="EF65" s="26">
        <v>59.589179999999999</v>
      </c>
      <c r="EG65" s="26">
        <v>0.37762000000000001</v>
      </c>
      <c r="EH65" s="26">
        <v>1.0607899999999999</v>
      </c>
      <c r="EI65" s="26">
        <v>63.041849999999997</v>
      </c>
      <c r="EJ65" s="26">
        <v>0</v>
      </c>
      <c r="EK65" s="26">
        <v>156.71760560000001</v>
      </c>
      <c r="EL65" s="26">
        <v>7.1881561999999996E-2</v>
      </c>
      <c r="EM65" s="26">
        <v>0</v>
      </c>
      <c r="EN65" s="26">
        <v>0</v>
      </c>
      <c r="EO65" s="26">
        <v>0</v>
      </c>
      <c r="EP65" s="26">
        <v>0</v>
      </c>
      <c r="EQ65" s="26">
        <v>0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59.831512719999999</v>
      </c>
      <c r="EX65" s="26">
        <v>2.8847741999999999E-2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0</v>
      </c>
      <c r="FG65" s="26">
        <v>0</v>
      </c>
      <c r="FH65" s="26">
        <v>0.97178399999999998</v>
      </c>
      <c r="FI65" s="26" t="s">
        <v>113</v>
      </c>
      <c r="FJ65" s="26" t="s">
        <v>113</v>
      </c>
      <c r="FK65" s="26">
        <v>4120.3897040000002</v>
      </c>
      <c r="FL65" s="26" t="s">
        <v>113</v>
      </c>
      <c r="FM65" s="26" t="s">
        <v>113</v>
      </c>
      <c r="FO65">
        <v>4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1</v>
      </c>
      <c r="FY65">
        <v>-2.209829E-2</v>
      </c>
      <c r="FZ65">
        <v>7.787118E-3</v>
      </c>
      <c r="GA65">
        <v>0.5</v>
      </c>
      <c r="GB65">
        <v>0.5</v>
      </c>
      <c r="GC65">
        <v>1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254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255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-1131.2274684888046</v>
      </c>
      <c r="CJ66">
        <v>-383.82754934559244</v>
      </c>
      <c r="CK66">
        <v>-1515.0550178343972</v>
      </c>
      <c r="CM66"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26">
        <v>0</v>
      </c>
      <c r="DM66" s="26">
        <v>0.94020000000000004</v>
      </c>
      <c r="DN66" s="26">
        <v>6.8199999999999997E-3</v>
      </c>
      <c r="DO66" s="26">
        <v>5.9100000000000003E-3</v>
      </c>
      <c r="DP66" s="26">
        <v>4.1000000000000003E-3</v>
      </c>
      <c r="DQ66" s="26">
        <v>8.0000000000000007E-5</v>
      </c>
      <c r="DR66" s="26">
        <v>1E-4</v>
      </c>
      <c r="DS66" s="26">
        <v>1.2999999999999999E-3</v>
      </c>
      <c r="DT66" s="26">
        <v>1.328E-2</v>
      </c>
      <c r="DU66" s="26">
        <v>1.7000000000000001E-4</v>
      </c>
      <c r="DV66" s="26">
        <v>6.8000000000000005E-4</v>
      </c>
      <c r="DW66" s="26">
        <v>2.7359999999999999E-2</v>
      </c>
      <c r="DX66" s="26">
        <v>0</v>
      </c>
      <c r="DY66" s="26">
        <v>3828.1422600000001</v>
      </c>
      <c r="DZ66" s="26">
        <v>28.886510000000001</v>
      </c>
      <c r="EA66" s="26">
        <v>25.877459999999999</v>
      </c>
      <c r="EB66" s="26">
        <v>18.547889999999999</v>
      </c>
      <c r="EC66" s="26">
        <v>0.35854000000000003</v>
      </c>
      <c r="ED66" s="26">
        <v>0.41438000000000003</v>
      </c>
      <c r="EE66" s="26">
        <v>5.80558</v>
      </c>
      <c r="EF66" s="26">
        <v>56.283230000000003</v>
      </c>
      <c r="EG66" s="26">
        <v>0.78083999999999998</v>
      </c>
      <c r="EH66" s="26">
        <v>3.0575199999999998</v>
      </c>
      <c r="EI66" s="26">
        <v>122.63102000000001</v>
      </c>
      <c r="EJ66" s="26">
        <v>0</v>
      </c>
      <c r="EK66" s="26">
        <v>155.89667</v>
      </c>
      <c r="EL66" s="26">
        <v>0.116074102</v>
      </c>
      <c r="EM66" s="26">
        <v>6.1095317000000003E-2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56.514610419999997</v>
      </c>
      <c r="EX66" s="26">
        <v>4.4613235000000001E-2</v>
      </c>
      <c r="EY66" s="26">
        <v>2.4518971000000001E-2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0</v>
      </c>
      <c r="FF66" s="26">
        <v>0</v>
      </c>
      <c r="FG66" s="26">
        <v>0</v>
      </c>
      <c r="FH66" s="26">
        <v>0.95710899999999999</v>
      </c>
      <c r="FI66" s="26" t="s">
        <v>113</v>
      </c>
      <c r="FJ66" s="26" t="s">
        <v>113</v>
      </c>
      <c r="FK66" s="26">
        <v>3901.8126659999998</v>
      </c>
      <c r="FL66" s="26" t="s">
        <v>113</v>
      </c>
      <c r="FM66" s="26" t="s">
        <v>113</v>
      </c>
      <c r="FO66">
        <v>4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1</v>
      </c>
      <c r="FY66">
        <v>6.1592549999999998E-3</v>
      </c>
      <c r="FZ66">
        <v>8.3846849999999994E-3</v>
      </c>
      <c r="GA66">
        <v>0.5</v>
      </c>
      <c r="GB66">
        <v>0.5</v>
      </c>
      <c r="GC66">
        <v>1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254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255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-1215.3596631966254</v>
      </c>
      <c r="CJ67">
        <v>-400.6990224933981</v>
      </c>
      <c r="CK67">
        <v>-1616.0586856900236</v>
      </c>
      <c r="CM67"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26">
        <v>0</v>
      </c>
      <c r="DM67" s="26">
        <v>0.92142000000000002</v>
      </c>
      <c r="DN67" s="26">
        <v>6.9199999999999999E-3</v>
      </c>
      <c r="DO67" s="26">
        <v>6.1199999999999996E-3</v>
      </c>
      <c r="DP67" s="26">
        <v>5.1399999999999996E-3</v>
      </c>
      <c r="DQ67" s="26">
        <v>1E-4</v>
      </c>
      <c r="DR67" s="26">
        <v>1E-4</v>
      </c>
      <c r="DS67" s="26">
        <v>4.28E-3</v>
      </c>
      <c r="DT67" s="26">
        <v>1.303E-2</v>
      </c>
      <c r="DU67" s="26">
        <v>2.7E-4</v>
      </c>
      <c r="DV67" s="26">
        <v>1.98E-3</v>
      </c>
      <c r="DW67" s="26">
        <v>4.0640000000000003E-2</v>
      </c>
      <c r="DX67" s="26">
        <v>0</v>
      </c>
      <c r="DY67" s="26">
        <v>3597.0250999999998</v>
      </c>
      <c r="DZ67" s="26">
        <v>28.179099999999998</v>
      </c>
      <c r="EA67" s="26">
        <v>25.79241</v>
      </c>
      <c r="EB67" s="26">
        <v>22.417020000000001</v>
      </c>
      <c r="EC67" s="26">
        <v>0.43353000000000003</v>
      </c>
      <c r="ED67" s="26">
        <v>0.42881999999999998</v>
      </c>
      <c r="EE67" s="26">
        <v>19.171800000000001</v>
      </c>
      <c r="EF67" s="26">
        <v>53.057589999999998</v>
      </c>
      <c r="EG67" s="26">
        <v>1.1952199999999999</v>
      </c>
      <c r="EH67" s="26">
        <v>8.8630999999999993</v>
      </c>
      <c r="EI67" s="26">
        <v>178.91426000000001</v>
      </c>
      <c r="EJ67" s="26">
        <v>0</v>
      </c>
      <c r="EK67" s="26">
        <v>155.04430120000001</v>
      </c>
      <c r="EL67" s="26">
        <v>0.14418705500000001</v>
      </c>
      <c r="EM67" s="26">
        <v>8.7737535000000005E-2</v>
      </c>
      <c r="EN67" s="26">
        <v>3.1076979000000001E-2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53.259531080000002</v>
      </c>
      <c r="EX67" s="26">
        <v>5.2983245999999998E-2</v>
      </c>
      <c r="EY67" s="26">
        <v>3.3618668999999997E-2</v>
      </c>
      <c r="EZ67" s="26">
        <v>1.2471914000000001E-2</v>
      </c>
      <c r="FA67" s="26">
        <v>0</v>
      </c>
      <c r="FB67" s="26">
        <v>0</v>
      </c>
      <c r="FC67" s="26">
        <v>0</v>
      </c>
      <c r="FD67" s="26">
        <v>0</v>
      </c>
      <c r="FE67" s="26">
        <v>0</v>
      </c>
      <c r="FF67" s="26">
        <v>0</v>
      </c>
      <c r="FG67" s="26">
        <v>0</v>
      </c>
      <c r="FH67" s="26">
        <v>0.93970100000000001</v>
      </c>
      <c r="FI67" s="26" t="s">
        <v>113</v>
      </c>
      <c r="FJ67" s="26" t="s">
        <v>113</v>
      </c>
      <c r="FK67" s="26">
        <v>3673.8471500000001</v>
      </c>
      <c r="FL67" s="26" t="s">
        <v>113</v>
      </c>
      <c r="FM67" s="26" t="s">
        <v>113</v>
      </c>
      <c r="FO67">
        <v>4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1</v>
      </c>
      <c r="FY67">
        <v>-1.917008E-3</v>
      </c>
      <c r="FZ67">
        <v>9.7992119999999999E-3</v>
      </c>
      <c r="GA67">
        <v>0.5</v>
      </c>
      <c r="GB67">
        <v>0.5</v>
      </c>
      <c r="GC67">
        <v>1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254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255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-1300.6830295611844</v>
      </c>
      <c r="CJ68">
        <v>-416.37932398446554</v>
      </c>
      <c r="CK68">
        <v>-1717.06235354565</v>
      </c>
      <c r="CM68"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26">
        <v>0</v>
      </c>
      <c r="DM68" s="26">
        <v>0.90315000000000001</v>
      </c>
      <c r="DN68" s="26">
        <v>6.77E-3</v>
      </c>
      <c r="DO68" s="26">
        <v>6.2100000000000002E-3</v>
      </c>
      <c r="DP68" s="26">
        <v>5.3499999999999997E-3</v>
      </c>
      <c r="DQ68" s="26">
        <v>1.1E-4</v>
      </c>
      <c r="DR68" s="26">
        <v>1E-4</v>
      </c>
      <c r="DS68" s="26">
        <v>5.2199999999999998E-3</v>
      </c>
      <c r="DT68" s="26">
        <v>1.2789999999999999E-2</v>
      </c>
      <c r="DU68" s="26">
        <v>3.6999999999999999E-4</v>
      </c>
      <c r="DV68" s="26">
        <v>6.2500000000000003E-3</v>
      </c>
      <c r="DW68" s="26">
        <v>5.3670000000000002E-2</v>
      </c>
      <c r="DX68" s="26">
        <v>0</v>
      </c>
      <c r="DY68" s="26">
        <v>3371.9311699999998</v>
      </c>
      <c r="DZ68" s="26">
        <v>26.42117</v>
      </c>
      <c r="EA68" s="26">
        <v>25.127970000000001</v>
      </c>
      <c r="EB68" s="26">
        <v>22.471509999999999</v>
      </c>
      <c r="EC68" s="26">
        <v>0.44174000000000002</v>
      </c>
      <c r="ED68" s="26">
        <v>0.41674</v>
      </c>
      <c r="EE68" s="26">
        <v>22.639890000000001</v>
      </c>
      <c r="EF68" s="26">
        <v>49.941380000000002</v>
      </c>
      <c r="EG68" s="26">
        <v>1.6240399999999999</v>
      </c>
      <c r="EH68" s="26">
        <v>28.03491</v>
      </c>
      <c r="EI68" s="26">
        <v>231.97183999999999</v>
      </c>
      <c r="EJ68" s="26">
        <v>0</v>
      </c>
      <c r="EK68" s="26">
        <v>154.1632678</v>
      </c>
      <c r="EL68" s="26">
        <v>0.157123814</v>
      </c>
      <c r="EM68" s="26">
        <v>9.5752548000000007E-2</v>
      </c>
      <c r="EN68" s="26">
        <v>3.9446662E-2</v>
      </c>
      <c r="EO68" s="26">
        <v>0</v>
      </c>
      <c r="EP68" s="26">
        <v>0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50.067146719999997</v>
      </c>
      <c r="EX68" s="26">
        <v>5.4984491000000003E-2</v>
      </c>
      <c r="EY68" s="26">
        <v>3.4895613999999998E-2</v>
      </c>
      <c r="EZ68" s="26">
        <v>1.5059151E-2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0</v>
      </c>
      <c r="FG68" s="26">
        <v>0</v>
      </c>
      <c r="FH68" s="26">
        <v>0.92158300000000004</v>
      </c>
      <c r="FI68" s="26" t="s">
        <v>113</v>
      </c>
      <c r="FJ68" s="26" t="s">
        <v>113</v>
      </c>
      <c r="FK68" s="26">
        <v>3446.393552</v>
      </c>
      <c r="FL68" s="26" t="s">
        <v>113</v>
      </c>
      <c r="FM68" s="26" t="s">
        <v>113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-1.1124261E-2</v>
      </c>
      <c r="FZ68">
        <v>1.1126319000000001E-2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254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255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-1387.2144325878551</v>
      </c>
      <c r="CJ69">
        <v>-430.85158881342142</v>
      </c>
      <c r="CK69">
        <v>-1818.0660214012767</v>
      </c>
      <c r="CM69"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L69" s="26">
        <v>0</v>
      </c>
      <c r="DM69" s="26">
        <v>0.88453000000000004</v>
      </c>
      <c r="DN69" s="26">
        <v>7.3699999999999998E-3</v>
      </c>
      <c r="DO69" s="26">
        <v>6.0899999999999999E-3</v>
      </c>
      <c r="DP69" s="26">
        <v>5.4200000000000003E-3</v>
      </c>
      <c r="DQ69" s="26">
        <v>1.1E-4</v>
      </c>
      <c r="DR69" s="26">
        <v>1E-4</v>
      </c>
      <c r="DS69" s="26">
        <v>5.45E-3</v>
      </c>
      <c r="DT69" s="26">
        <v>1.252E-2</v>
      </c>
      <c r="DU69" s="26">
        <v>4.8000000000000001E-4</v>
      </c>
      <c r="DV69" s="26">
        <v>1.1480000000000001E-2</v>
      </c>
      <c r="DW69" s="26">
        <v>6.6460000000000005E-2</v>
      </c>
      <c r="DX69" s="26">
        <v>0</v>
      </c>
      <c r="DY69" s="26">
        <v>3149.6579999999999</v>
      </c>
      <c r="DZ69" s="26">
        <v>27.52262</v>
      </c>
      <c r="EA69" s="26">
        <v>23.636140000000001</v>
      </c>
      <c r="EB69" s="26">
        <v>21.872389999999999</v>
      </c>
      <c r="EC69" s="26">
        <v>0.42481000000000002</v>
      </c>
      <c r="ED69" s="26">
        <v>0.39445999999999998</v>
      </c>
      <c r="EE69" s="26">
        <v>22.71086</v>
      </c>
      <c r="EF69" s="26">
        <v>46.741680000000002</v>
      </c>
      <c r="EG69" s="26">
        <v>2.0407899999999999</v>
      </c>
      <c r="EH69" s="26">
        <v>50.674799999999998</v>
      </c>
      <c r="EI69" s="26">
        <v>281.91322000000002</v>
      </c>
      <c r="EJ69" s="26">
        <v>0</v>
      </c>
      <c r="EK69" s="26">
        <v>153.1326876</v>
      </c>
      <c r="EL69" s="26">
        <v>0.15925476299999999</v>
      </c>
      <c r="EM69" s="26">
        <v>9.8991966000000001E-2</v>
      </c>
      <c r="EN69" s="26">
        <v>4.1651702999999998E-2</v>
      </c>
      <c r="EO69" s="26">
        <v>0</v>
      </c>
      <c r="EP69" s="26">
        <v>0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46.900713699999997</v>
      </c>
      <c r="EX69" s="26">
        <v>5.2767746999999997E-2</v>
      </c>
      <c r="EY69" s="26">
        <v>3.4195396000000003E-2</v>
      </c>
      <c r="EZ69" s="26">
        <v>1.5097473E-2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0</v>
      </c>
      <c r="FG69" s="26">
        <v>0</v>
      </c>
      <c r="FH69" s="26">
        <v>0.90351700000000001</v>
      </c>
      <c r="FI69" s="26" t="s">
        <v>113</v>
      </c>
      <c r="FJ69" s="26" t="s">
        <v>113</v>
      </c>
      <c r="FK69" s="26">
        <v>3223.1139629999998</v>
      </c>
      <c r="FL69" s="26" t="s">
        <v>113</v>
      </c>
      <c r="FM69" s="26" t="s">
        <v>113</v>
      </c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-0.178335243</v>
      </c>
      <c r="FZ69">
        <v>8.9097610000000004E-3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254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255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-1474.9709760623782</v>
      </c>
      <c r="CJ70">
        <v>-444.09871319452469</v>
      </c>
      <c r="CK70">
        <v>-1919.0696892569031</v>
      </c>
      <c r="CM70"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DL70" s="26">
        <v>0</v>
      </c>
      <c r="DM70" s="26">
        <v>0.86597000000000002</v>
      </c>
      <c r="DN70" s="26">
        <v>7.7099999999999998E-3</v>
      </c>
      <c r="DO70" s="26">
        <v>6.4999999999999997E-3</v>
      </c>
      <c r="DP70" s="26">
        <v>5.3499999999999997E-3</v>
      </c>
      <c r="DQ70" s="26">
        <v>1.1E-4</v>
      </c>
      <c r="DR70" s="26">
        <v>1E-4</v>
      </c>
      <c r="DS70" s="26">
        <v>5.5199999999999997E-3</v>
      </c>
      <c r="DT70" s="26">
        <v>1.226E-2</v>
      </c>
      <c r="DU70" s="26">
        <v>5.8E-4</v>
      </c>
      <c r="DV70" s="26">
        <v>1.6920000000000001E-2</v>
      </c>
      <c r="DW70" s="26">
        <v>7.8979999999999995E-2</v>
      </c>
      <c r="DX70" s="26">
        <v>0</v>
      </c>
      <c r="DY70" s="26">
        <v>2931.9460100000001</v>
      </c>
      <c r="DZ70" s="26">
        <v>27.437519999999999</v>
      </c>
      <c r="EA70" s="26">
        <v>24.130099999999999</v>
      </c>
      <c r="EB70" s="26">
        <v>20.67014</v>
      </c>
      <c r="EC70" s="26">
        <v>0.41788999999999998</v>
      </c>
      <c r="ED70" s="26">
        <v>0.37508999999999998</v>
      </c>
      <c r="EE70" s="26">
        <v>22.1021</v>
      </c>
      <c r="EF70" s="26">
        <v>43.656660000000002</v>
      </c>
      <c r="EG70" s="26">
        <v>2.4352399999999998</v>
      </c>
      <c r="EH70" s="26">
        <v>73.385660000000001</v>
      </c>
      <c r="EI70" s="26">
        <v>328.6549</v>
      </c>
      <c r="EJ70" s="26">
        <v>0</v>
      </c>
      <c r="EK70" s="26">
        <v>152.0674281</v>
      </c>
      <c r="EL70" s="26">
        <v>0.16912792800000001</v>
      </c>
      <c r="EM70" s="26">
        <v>9.9084221E-2</v>
      </c>
      <c r="EN70" s="26">
        <v>4.2803164999999997E-2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43.801775419999998</v>
      </c>
      <c r="EX70" s="26">
        <v>5.2842898999999999E-2</v>
      </c>
      <c r="EY70" s="26">
        <v>3.2370686000000003E-2</v>
      </c>
      <c r="EZ70" s="26">
        <v>1.4700684E-2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0</v>
      </c>
      <c r="FG70" s="26">
        <v>0</v>
      </c>
      <c r="FH70" s="26">
        <v>0.88563700000000001</v>
      </c>
      <c r="FI70" s="26" t="s">
        <v>113</v>
      </c>
      <c r="FJ70" s="26" t="s">
        <v>113</v>
      </c>
      <c r="FK70" s="26">
        <v>3004.6016639999998</v>
      </c>
      <c r="FL70" s="26" t="s">
        <v>113</v>
      </c>
      <c r="FM70" s="26" t="s">
        <v>113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-3.8302450000000002E-2</v>
      </c>
      <c r="FZ70">
        <v>8.1209990000000003E-3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254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255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-1563.9700059315949</v>
      </c>
      <c r="CJ71">
        <v>-456.10335118093451</v>
      </c>
      <c r="CK71">
        <v>-2020.0733571125295</v>
      </c>
      <c r="CM71"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DL71" s="26">
        <v>0</v>
      </c>
      <c r="DM71" s="26">
        <v>0.84913000000000005</v>
      </c>
      <c r="DN71" s="26">
        <v>6.4400000000000004E-3</v>
      </c>
      <c r="DO71" s="26">
        <v>6.7600000000000004E-3</v>
      </c>
      <c r="DP71" s="26">
        <v>5.6699999999999997E-3</v>
      </c>
      <c r="DQ71" s="26">
        <v>1.1E-4</v>
      </c>
      <c r="DR71" s="26">
        <v>1E-4</v>
      </c>
      <c r="DS71" s="26">
        <v>5.4200000000000003E-3</v>
      </c>
      <c r="DT71" s="26">
        <v>1.2E-2</v>
      </c>
      <c r="DU71" s="26">
        <v>6.8000000000000005E-4</v>
      </c>
      <c r="DV71" s="26">
        <v>2.2450000000000001E-2</v>
      </c>
      <c r="DW71" s="26">
        <v>9.1230000000000006E-2</v>
      </c>
      <c r="DX71" s="26">
        <v>0</v>
      </c>
      <c r="DY71" s="26">
        <v>2724.1206699999998</v>
      </c>
      <c r="DZ71" s="26">
        <v>21.80264</v>
      </c>
      <c r="EA71" s="26">
        <v>23.92426</v>
      </c>
      <c r="EB71" s="26">
        <v>20.966349999999998</v>
      </c>
      <c r="EC71" s="26">
        <v>0.41106999999999999</v>
      </c>
      <c r="ED71" s="26">
        <v>0.35521000000000003</v>
      </c>
      <c r="EE71" s="26">
        <v>20.782430000000002</v>
      </c>
      <c r="EF71" s="26">
        <v>40.660600000000002</v>
      </c>
      <c r="EG71" s="26">
        <v>2.8103400000000001</v>
      </c>
      <c r="EH71" s="26">
        <v>95.487759999999994</v>
      </c>
      <c r="EI71" s="26">
        <v>372.31157000000002</v>
      </c>
      <c r="EJ71" s="26">
        <v>0</v>
      </c>
      <c r="EK71" s="26">
        <v>151.25073510000001</v>
      </c>
      <c r="EL71" s="26">
        <v>0.179017751</v>
      </c>
      <c r="EM71" s="26">
        <v>0.105851431</v>
      </c>
      <c r="EN71" s="26">
        <v>4.2818395000000002E-2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40.847471650000003</v>
      </c>
      <c r="EX71" s="26">
        <v>5.2639122000000003E-2</v>
      </c>
      <c r="EY71" s="26">
        <v>3.2609856E-2</v>
      </c>
      <c r="EZ71" s="26">
        <v>1.3902836999999999E-2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0</v>
      </c>
      <c r="FG71" s="26">
        <v>0</v>
      </c>
      <c r="FH71" s="26">
        <v>0.86811499999999997</v>
      </c>
      <c r="FI71" s="26" t="s">
        <v>113</v>
      </c>
      <c r="FJ71" s="26" t="s">
        <v>113</v>
      </c>
      <c r="FK71" s="26">
        <v>2791.2249980000001</v>
      </c>
      <c r="FL71" s="26" t="s">
        <v>113</v>
      </c>
      <c r="FM71" s="26" t="s">
        <v>113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-2.209829E-2</v>
      </c>
      <c r="FZ71">
        <v>7.787118E-3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254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255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-1654.2291137320431</v>
      </c>
      <c r="CJ72">
        <v>-466.84791123611268</v>
      </c>
      <c r="CK72">
        <v>-2121.0770249681559</v>
      </c>
      <c r="CM72"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DL72" s="26">
        <v>0</v>
      </c>
      <c r="DM72" s="26">
        <v>0.83133999999999997</v>
      </c>
      <c r="DN72" s="26">
        <v>7.3499999999999998E-3</v>
      </c>
      <c r="DO72" s="26">
        <v>5.8599999999999998E-3</v>
      </c>
      <c r="DP72" s="26">
        <v>5.8500000000000002E-3</v>
      </c>
      <c r="DQ72" s="26">
        <v>1.1E-4</v>
      </c>
      <c r="DR72" s="26">
        <v>1E-4</v>
      </c>
      <c r="DS72" s="26">
        <v>5.7600000000000004E-3</v>
      </c>
      <c r="DT72" s="26">
        <v>1.175E-2</v>
      </c>
      <c r="DU72" s="26">
        <v>7.9000000000000001E-4</v>
      </c>
      <c r="DV72" s="26">
        <v>2.7859999999999999E-2</v>
      </c>
      <c r="DW72" s="26">
        <v>0.10324</v>
      </c>
      <c r="DX72" s="26">
        <v>0</v>
      </c>
      <c r="DY72" s="26">
        <v>2517.3045400000001</v>
      </c>
      <c r="DZ72" s="26">
        <v>23.565480000000001</v>
      </c>
      <c r="EA72" s="26">
        <v>19.69895</v>
      </c>
      <c r="EB72" s="26">
        <v>20.63908</v>
      </c>
      <c r="EC72" s="26">
        <v>0.37504999999999999</v>
      </c>
      <c r="ED72" s="26">
        <v>0.32878000000000002</v>
      </c>
      <c r="EE72" s="26">
        <v>21.119610000000002</v>
      </c>
      <c r="EF72" s="26">
        <v>37.706139999999998</v>
      </c>
      <c r="EG72" s="26">
        <v>3.1655500000000001</v>
      </c>
      <c r="EH72" s="26">
        <v>116.27019</v>
      </c>
      <c r="EI72" s="26">
        <v>412.97215999999997</v>
      </c>
      <c r="EJ72" s="26">
        <v>0</v>
      </c>
      <c r="EK72" s="26">
        <v>150.16231089999999</v>
      </c>
      <c r="EL72" s="26">
        <v>0.16708936799999999</v>
      </c>
      <c r="EM72" s="26">
        <v>0.111903243</v>
      </c>
      <c r="EN72" s="26">
        <v>4.6053121000000002E-2</v>
      </c>
      <c r="EO72" s="26">
        <v>0</v>
      </c>
      <c r="EP72" s="26">
        <v>0</v>
      </c>
      <c r="EQ72" s="26">
        <v>0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37.890952679999998</v>
      </c>
      <c r="EX72" s="26">
        <v>4.6244328000000001E-2</v>
      </c>
      <c r="EY72" s="26">
        <v>3.2432654999999998E-2</v>
      </c>
      <c r="EZ72" s="26">
        <v>1.4101442E-2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0</v>
      </c>
      <c r="FG72" s="26">
        <v>0</v>
      </c>
      <c r="FH72" s="26">
        <v>0.85050599999999998</v>
      </c>
      <c r="FI72" s="26" t="s">
        <v>113</v>
      </c>
      <c r="FJ72" s="26" t="s">
        <v>113</v>
      </c>
      <c r="FK72" s="26">
        <v>2581.58311</v>
      </c>
      <c r="FL72" s="26" t="s">
        <v>113</v>
      </c>
      <c r="FM72" s="26" t="s">
        <v>113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6.1592549999999998E-3</v>
      </c>
      <c r="FZ72">
        <v>8.3846849999999994E-3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254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255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-1745.7661400670993</v>
      </c>
      <c r="CJ73">
        <v>-476.31455275668282</v>
      </c>
      <c r="CK73">
        <v>-2222.0806928237826</v>
      </c>
      <c r="CM73"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K73" s="9"/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-1.917008E-3</v>
      </c>
      <c r="FZ73">
        <v>9.7992119999999999E-3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254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255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-1838.5991781333494</v>
      </c>
      <c r="CJ74">
        <v>-484.48518254605909</v>
      </c>
      <c r="CK74">
        <v>-2323.0843606794087</v>
      </c>
      <c r="CM74"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K74" s="9"/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0.115061571</v>
      </c>
      <c r="FZ74">
        <v>8.9203600000000004E-3</v>
      </c>
      <c r="GA74">
        <v>0</v>
      </c>
      <c r="GB74">
        <v>0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254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255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-1932.7465772968876</v>
      </c>
      <c r="CJ75">
        <v>-491.34145123814739</v>
      </c>
      <c r="CK75">
        <v>-2424.0880285350349</v>
      </c>
      <c r="CM75"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DL75">
        <f t="shared" ref="DL75:DL84" si="1">SUM(DL22:DW22)</f>
        <v>1</v>
      </c>
      <c r="DM75">
        <f>SUM(DM63:DW63)</f>
        <v>1</v>
      </c>
      <c r="DX75">
        <f t="shared" ref="DX75:DX84" si="2">SUM(DX22:EI22)</f>
        <v>4561.25</v>
      </c>
      <c r="DY75">
        <f>SUM(DY63:EI63)</f>
        <v>4561.25</v>
      </c>
      <c r="FK75" s="9"/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0.178680275</v>
      </c>
      <c r="FZ75">
        <v>9.0373629999999996E-3</v>
      </c>
      <c r="GA75">
        <v>0</v>
      </c>
      <c r="GB75">
        <v>0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254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255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-2028.2269467202495</v>
      </c>
      <c r="CJ76">
        <v>-496.86474967041192</v>
      </c>
      <c r="CK76">
        <v>-2525.0916963906616</v>
      </c>
      <c r="CM76"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DL76">
        <f t="shared" si="1"/>
        <v>1</v>
      </c>
      <c r="DM76">
        <f t="shared" ref="DM76:DM84" si="3">SUM(DM64:DW64)</f>
        <v>1</v>
      </c>
      <c r="DX76">
        <f t="shared" si="2"/>
        <v>4401.2761812687204</v>
      </c>
      <c r="DY76">
        <f t="shared" ref="DY76:DY84" si="4">SUM(DY64:EI64)</f>
        <v>4403.6485900000007</v>
      </c>
      <c r="FK76" s="9"/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-8.0769039999999993E-3</v>
      </c>
      <c r="FZ76">
        <v>7.7388370000000001E-3</v>
      </c>
      <c r="GA76">
        <v>0</v>
      </c>
      <c r="GB76">
        <v>0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254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255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113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-2125.0591590406971</v>
      </c>
      <c r="CJ77">
        <v>-501.0362052055907</v>
      </c>
      <c r="CK77">
        <v>-2626.0953642462878</v>
      </c>
      <c r="CM77"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DL77">
        <f t="shared" si="1"/>
        <v>1.0000000000000002</v>
      </c>
      <c r="DM77">
        <f t="shared" si="3"/>
        <v>0.99998999999999982</v>
      </c>
      <c r="DX77">
        <f t="shared" si="2"/>
        <v>4241.9825607304165</v>
      </c>
      <c r="DY77">
        <f t="shared" si="4"/>
        <v>4246.859120000001</v>
      </c>
      <c r="FK77" s="9"/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0.175178897</v>
      </c>
      <c r="FZ77">
        <v>7.4028100000000001E-3</v>
      </c>
      <c r="GA77">
        <v>0</v>
      </c>
      <c r="GB77">
        <v>0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254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255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113</v>
      </c>
      <c r="CA78" t="s">
        <v>113</v>
      </c>
      <c r="CB78" t="s">
        <v>113</v>
      </c>
      <c r="CC78" t="s">
        <v>113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-2223.2623541005819</v>
      </c>
      <c r="CJ78">
        <v>-503.83667800133247</v>
      </c>
      <c r="CK78">
        <v>-2727.0990321019144</v>
      </c>
      <c r="CM78"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DL78">
        <f t="shared" si="1"/>
        <v>1</v>
      </c>
      <c r="DM78">
        <f t="shared" si="3"/>
        <v>1</v>
      </c>
      <c r="DX78">
        <f t="shared" si="2"/>
        <v>4083.2754411742167</v>
      </c>
      <c r="DY78">
        <f t="shared" si="4"/>
        <v>4090.78523</v>
      </c>
      <c r="FK78" s="9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-0.16715345700000001</v>
      </c>
      <c r="FZ78">
        <v>8.4753320000000004E-3</v>
      </c>
      <c r="GA78">
        <v>0</v>
      </c>
      <c r="GB78">
        <v>0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254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255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113</v>
      </c>
      <c r="CA79" t="s">
        <v>113</v>
      </c>
      <c r="CB79" t="s">
        <v>113</v>
      </c>
      <c r="CC79" t="s">
        <v>113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-2322.8559427305222</v>
      </c>
      <c r="CJ79">
        <v>-505.24675722701807</v>
      </c>
      <c r="CK79">
        <v>-2828.1026999575402</v>
      </c>
      <c r="CM79"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DL79">
        <f t="shared" si="1"/>
        <v>1.0000000000000002</v>
      </c>
      <c r="DM79">
        <f t="shared" si="3"/>
        <v>1</v>
      </c>
      <c r="DX79">
        <f t="shared" si="2"/>
        <v>3925.2366168364165</v>
      </c>
      <c r="DY79">
        <f t="shared" si="4"/>
        <v>3935.4779499999995</v>
      </c>
      <c r="FK79" s="9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-0.11834704</v>
      </c>
      <c r="FZ79">
        <v>8.7856219999999999E-3</v>
      </c>
      <c r="GA79">
        <v>0</v>
      </c>
      <c r="GB79">
        <v>0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254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255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113</v>
      </c>
      <c r="CA80" t="s">
        <v>113</v>
      </c>
      <c r="CB80" t="s">
        <v>113</v>
      </c>
      <c r="CC80" t="s">
        <v>113</v>
      </c>
      <c r="CE80">
        <v>0</v>
      </c>
      <c r="CF80">
        <v>0</v>
      </c>
      <c r="CG80">
        <v>0</v>
      </c>
      <c r="CH80">
        <v>0</v>
      </c>
      <c r="CI80">
        <v>-2322.8559427305222</v>
      </c>
      <c r="CJ80">
        <v>-505.24675722701807</v>
      </c>
      <c r="CK80">
        <v>-2828.1026999575402</v>
      </c>
      <c r="CM80">
        <v>1</v>
      </c>
      <c r="CN80">
        <v>1</v>
      </c>
      <c r="CO80" t="s">
        <v>113</v>
      </c>
      <c r="CP80">
        <v>-140.6</v>
      </c>
      <c r="CQ80" t="s">
        <v>113</v>
      </c>
      <c r="CR80">
        <v>-140.6</v>
      </c>
      <c r="CS80" t="s">
        <v>113</v>
      </c>
      <c r="CT80">
        <v>84.72</v>
      </c>
      <c r="CU80" t="s">
        <v>113</v>
      </c>
      <c r="CV80">
        <v>85.5</v>
      </c>
      <c r="CW80" t="s">
        <v>113</v>
      </c>
      <c r="CX80">
        <v>-0.78</v>
      </c>
      <c r="CY80" t="s">
        <v>113</v>
      </c>
      <c r="DA80">
        <v>-0.68734581500000003</v>
      </c>
      <c r="DB80">
        <v>10.543729539999999</v>
      </c>
      <c r="DC80">
        <v>-0.68734581500000003</v>
      </c>
      <c r="DL80">
        <f t="shared" si="1"/>
        <v>1</v>
      </c>
      <c r="DM80">
        <f t="shared" si="3"/>
        <v>0.99999000000000005</v>
      </c>
      <c r="DX80">
        <f t="shared" si="2"/>
        <v>3767.9186369256836</v>
      </c>
      <c r="DY80">
        <f t="shared" si="4"/>
        <v>3781.0223600000004</v>
      </c>
      <c r="FK80" s="9"/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-1.1124261E-2</v>
      </c>
      <c r="FZ80">
        <v>1.1126319000000001E-2</v>
      </c>
      <c r="GA80">
        <v>0</v>
      </c>
      <c r="GB80">
        <v>0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254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255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113</v>
      </c>
      <c r="CA81" t="s">
        <v>113</v>
      </c>
      <c r="CB81" t="s">
        <v>113</v>
      </c>
      <c r="CC81" t="s">
        <v>113</v>
      </c>
      <c r="CE81">
        <v>0</v>
      </c>
      <c r="CF81">
        <v>0</v>
      </c>
      <c r="CG81">
        <v>0</v>
      </c>
      <c r="CH81">
        <v>0</v>
      </c>
      <c r="CI81">
        <v>-2322.8559427305222</v>
      </c>
      <c r="CJ81">
        <v>-505.24675722701807</v>
      </c>
      <c r="CK81">
        <v>-2828.1026999575402</v>
      </c>
      <c r="CM81">
        <v>1</v>
      </c>
      <c r="CN81">
        <v>1</v>
      </c>
      <c r="CO81" t="s">
        <v>113</v>
      </c>
      <c r="CP81">
        <v>-226.1</v>
      </c>
      <c r="CQ81" t="s">
        <v>113</v>
      </c>
      <c r="CR81">
        <v>-226.1</v>
      </c>
      <c r="CS81" t="s">
        <v>113</v>
      </c>
      <c r="CT81">
        <v>83.51</v>
      </c>
      <c r="CU81" t="s">
        <v>113</v>
      </c>
      <c r="CV81">
        <v>85.5</v>
      </c>
      <c r="CW81" t="s">
        <v>113</v>
      </c>
      <c r="CX81">
        <v>-1.99</v>
      </c>
      <c r="CY81" t="s">
        <v>113</v>
      </c>
      <c r="DA81">
        <v>-0.695422078</v>
      </c>
      <c r="DB81">
        <v>10.54514406</v>
      </c>
      <c r="DC81">
        <v>-0.695422078</v>
      </c>
      <c r="DL81">
        <f t="shared" si="1"/>
        <v>1</v>
      </c>
      <c r="DM81">
        <f t="shared" si="3"/>
        <v>1.0000100000000001</v>
      </c>
      <c r="DX81">
        <f t="shared" si="2"/>
        <v>3611.488759830434</v>
      </c>
      <c r="DY81">
        <f t="shared" si="4"/>
        <v>3627.58977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-0.178335243</v>
      </c>
      <c r="FZ81">
        <v>8.9097610000000004E-3</v>
      </c>
      <c r="GA81">
        <v>0</v>
      </c>
      <c r="GB81">
        <v>0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254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255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113</v>
      </c>
      <c r="CA82" t="s">
        <v>113</v>
      </c>
      <c r="CB82" t="s">
        <v>113</v>
      </c>
      <c r="CC82" t="s">
        <v>113</v>
      </c>
      <c r="CE82">
        <v>0</v>
      </c>
      <c r="CF82">
        <v>0</v>
      </c>
      <c r="CG82">
        <v>0</v>
      </c>
      <c r="CH82">
        <v>0</v>
      </c>
      <c r="CI82">
        <v>-2322.8559427305222</v>
      </c>
      <c r="CJ82">
        <v>-505.24675722701807</v>
      </c>
      <c r="CK82">
        <v>-2828.1026999575402</v>
      </c>
      <c r="CM82">
        <v>1</v>
      </c>
      <c r="CN82">
        <v>1</v>
      </c>
      <c r="CO82" t="s">
        <v>113</v>
      </c>
      <c r="CP82">
        <v>-311.60000000000002</v>
      </c>
      <c r="CQ82" t="s">
        <v>113</v>
      </c>
      <c r="CR82">
        <v>-311.60000000000002</v>
      </c>
      <c r="CS82" t="s">
        <v>113</v>
      </c>
      <c r="CT82">
        <v>82.3</v>
      </c>
      <c r="CU82" t="s">
        <v>113</v>
      </c>
      <c r="CV82">
        <v>85.5</v>
      </c>
      <c r="CW82" t="s">
        <v>113</v>
      </c>
      <c r="CX82">
        <v>-3.2</v>
      </c>
      <c r="CY82" t="s">
        <v>113</v>
      </c>
      <c r="DA82">
        <v>-0.57844349900000003</v>
      </c>
      <c r="DB82">
        <v>10.544265210000001</v>
      </c>
      <c r="DC82">
        <v>-0.57844349900000003</v>
      </c>
      <c r="DL82">
        <f t="shared" si="1"/>
        <v>1</v>
      </c>
      <c r="DM82">
        <f t="shared" si="3"/>
        <v>1</v>
      </c>
      <c r="DX82">
        <f t="shared" si="2"/>
        <v>3455.9776593991705</v>
      </c>
      <c r="DY82">
        <f t="shared" si="4"/>
        <v>3475.2113100000001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-3.8302450000000002E-2</v>
      </c>
      <c r="FZ82">
        <v>8.1209990000000003E-3</v>
      </c>
      <c r="GA82">
        <v>0</v>
      </c>
      <c r="GB82">
        <v>0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254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255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113</v>
      </c>
      <c r="CA83" t="s">
        <v>113</v>
      </c>
      <c r="CB83" t="s">
        <v>113</v>
      </c>
      <c r="CC83" t="s">
        <v>113</v>
      </c>
      <c r="CE83">
        <v>0</v>
      </c>
      <c r="CF83">
        <v>0</v>
      </c>
      <c r="CG83">
        <v>0</v>
      </c>
      <c r="CH83">
        <v>0</v>
      </c>
      <c r="CI83">
        <v>-2322.8559427305222</v>
      </c>
      <c r="CJ83">
        <v>-505.24675722701807</v>
      </c>
      <c r="CK83">
        <v>-2828.1026999575402</v>
      </c>
      <c r="CM83">
        <v>1</v>
      </c>
      <c r="CN83">
        <v>1</v>
      </c>
      <c r="CO83" t="s">
        <v>113</v>
      </c>
      <c r="CP83">
        <v>-397.09</v>
      </c>
      <c r="CQ83" t="s">
        <v>113</v>
      </c>
      <c r="CR83">
        <v>-397.09</v>
      </c>
      <c r="CS83" t="s">
        <v>113</v>
      </c>
      <c r="CT83">
        <v>81.09</v>
      </c>
      <c r="CU83" t="s">
        <v>113</v>
      </c>
      <c r="CV83">
        <v>85.5</v>
      </c>
      <c r="CW83" t="s">
        <v>113</v>
      </c>
      <c r="CX83">
        <v>-4.41</v>
      </c>
      <c r="CY83" t="s">
        <v>113</v>
      </c>
      <c r="DA83">
        <v>-0.514824795</v>
      </c>
      <c r="DB83">
        <v>10.544382219999999</v>
      </c>
      <c r="DC83">
        <v>-0.514824795</v>
      </c>
      <c r="DL83">
        <f t="shared" si="1"/>
        <v>1.0000000000000002</v>
      </c>
      <c r="DM83">
        <f t="shared" si="3"/>
        <v>0.99999000000000005</v>
      </c>
      <c r="DX83">
        <f t="shared" si="2"/>
        <v>3301.1268885496406</v>
      </c>
      <c r="DY83">
        <f t="shared" si="4"/>
        <v>3323.6329000000001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-2.209829E-2</v>
      </c>
      <c r="FZ83">
        <v>7.787118E-3</v>
      </c>
      <c r="GA83">
        <v>0</v>
      </c>
      <c r="GB83">
        <v>0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254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255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113</v>
      </c>
      <c r="CA84" t="s">
        <v>113</v>
      </c>
      <c r="CB84" t="s">
        <v>113</v>
      </c>
      <c r="CC84" t="s">
        <v>113</v>
      </c>
      <c r="CE84">
        <v>0</v>
      </c>
      <c r="CF84">
        <v>0</v>
      </c>
      <c r="CG84">
        <v>0</v>
      </c>
      <c r="CH84">
        <v>0</v>
      </c>
      <c r="CI84">
        <v>-2322.8559427305222</v>
      </c>
      <c r="CJ84">
        <v>-505.24675722701807</v>
      </c>
      <c r="CK84">
        <v>-2828.1026999575402</v>
      </c>
      <c r="CM84">
        <v>1</v>
      </c>
      <c r="CN84">
        <v>1</v>
      </c>
      <c r="CO84" t="s">
        <v>113</v>
      </c>
      <c r="CP84">
        <v>-482.59</v>
      </c>
      <c r="CQ84" t="s">
        <v>113</v>
      </c>
      <c r="CR84">
        <v>-482.59</v>
      </c>
      <c r="CS84" t="s">
        <v>113</v>
      </c>
      <c r="CT84">
        <v>79.87</v>
      </c>
      <c r="CU84" t="s">
        <v>113</v>
      </c>
      <c r="CV84">
        <v>85.5</v>
      </c>
      <c r="CW84" t="s">
        <v>113</v>
      </c>
      <c r="CX84">
        <v>-5.62</v>
      </c>
      <c r="CY84" t="s">
        <v>113</v>
      </c>
      <c r="DA84">
        <v>-0.701581974</v>
      </c>
      <c r="DB84">
        <v>10.54308369</v>
      </c>
      <c r="DC84">
        <v>-0.701581974</v>
      </c>
      <c r="DL84">
        <f t="shared" si="1"/>
        <v>1.0000000000000002</v>
      </c>
      <c r="DM84">
        <f t="shared" si="3"/>
        <v>1.0000100000000001</v>
      </c>
      <c r="DX84">
        <f t="shared" si="2"/>
        <v>3147.2352693260705</v>
      </c>
      <c r="DY84">
        <f t="shared" si="4"/>
        <v>3173.1455300000002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6.1592549999999998E-3</v>
      </c>
      <c r="FZ84">
        <v>8.3846849999999994E-3</v>
      </c>
      <c r="GA84">
        <v>0</v>
      </c>
      <c r="GB84">
        <v>0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256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257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113</v>
      </c>
      <c r="CB85" t="s">
        <v>113</v>
      </c>
      <c r="CC85" t="s">
        <v>113</v>
      </c>
      <c r="CE85">
        <v>944.91</v>
      </c>
      <c r="CF85">
        <v>0</v>
      </c>
      <c r="CG85">
        <v>0</v>
      </c>
      <c r="CH85">
        <v>-323.40098633452345</v>
      </c>
      <c r="CI85">
        <v>-310.97562847796212</v>
      </c>
      <c r="CJ85">
        <v>-12.425357856561318</v>
      </c>
      <c r="CK85">
        <v>-323.40098633452345</v>
      </c>
      <c r="CM85"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113</v>
      </c>
      <c r="CU85" t="s">
        <v>113</v>
      </c>
      <c r="CV85" t="s">
        <v>113</v>
      </c>
      <c r="CW85" t="s">
        <v>113</v>
      </c>
      <c r="CX85" t="s">
        <v>113</v>
      </c>
      <c r="CY85" t="s">
        <v>113</v>
      </c>
      <c r="DA85">
        <v>-6.3815062710000001</v>
      </c>
      <c r="DB85">
        <v>6.6044565979999996</v>
      </c>
      <c r="DC85">
        <v>-6.3815062710000001</v>
      </c>
      <c r="FO85">
        <v>7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0.50166666699999996</v>
      </c>
      <c r="FX85">
        <v>0</v>
      </c>
      <c r="FY85">
        <v>-1.917008E-3</v>
      </c>
      <c r="FZ85">
        <v>9.7992119999999999E-3</v>
      </c>
      <c r="GA85">
        <v>0</v>
      </c>
      <c r="GB85">
        <v>0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256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257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-621.78568906248552</v>
      </c>
      <c r="CJ86">
        <v>-25.016283606561316</v>
      </c>
      <c r="CK86">
        <v>-646.8019726690469</v>
      </c>
      <c r="CM86"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7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0.50166666699999996</v>
      </c>
      <c r="FX86">
        <v>0</v>
      </c>
      <c r="FY86">
        <v>0.115061571</v>
      </c>
      <c r="FZ86">
        <v>8.9203600000000004E-3</v>
      </c>
      <c r="GA86">
        <v>0</v>
      </c>
      <c r="GB86">
        <v>0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256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257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-936.73729370429783</v>
      </c>
      <c r="CJ87">
        <v>-33.465665299272537</v>
      </c>
      <c r="CK87">
        <v>-970.20295900357041</v>
      </c>
      <c r="CM87"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FO87">
        <v>7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0.50166666699999996</v>
      </c>
      <c r="FX87">
        <v>0</v>
      </c>
      <c r="FY87">
        <v>0.178680275</v>
      </c>
      <c r="FZ87">
        <v>9.0373629999999996E-3</v>
      </c>
      <c r="GA87">
        <v>0</v>
      </c>
      <c r="GB87">
        <v>0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256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257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113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-1255.885628477962</v>
      </c>
      <c r="CJ88">
        <v>-37.718316860131608</v>
      </c>
      <c r="CK88">
        <v>-1293.6039453380936</v>
      </c>
      <c r="CM88"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FO88">
        <v>7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0.50166666699999996</v>
      </c>
      <c r="FX88">
        <v>0</v>
      </c>
      <c r="FY88">
        <v>-8.0769039999999993E-3</v>
      </c>
      <c r="FZ88">
        <v>7.7388370000000001E-3</v>
      </c>
      <c r="GA88">
        <v>0</v>
      </c>
      <c r="GB88">
        <v>0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256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257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113</v>
      </c>
      <c r="CA89" t="s">
        <v>113</v>
      </c>
      <c r="CB89" t="s">
        <v>113</v>
      </c>
      <c r="CC89" t="s">
        <v>113</v>
      </c>
      <c r="CE89">
        <v>0</v>
      </c>
      <c r="CF89">
        <v>0</v>
      </c>
      <c r="CG89">
        <v>0</v>
      </c>
      <c r="CH89">
        <v>0</v>
      </c>
      <c r="CI89">
        <v>-1255.885628477962</v>
      </c>
      <c r="CJ89">
        <v>-37.718316860131608</v>
      </c>
      <c r="CK89">
        <v>-1293.6039453380936</v>
      </c>
      <c r="CM89">
        <v>1</v>
      </c>
      <c r="CN89">
        <v>1</v>
      </c>
      <c r="CO89" t="s">
        <v>113</v>
      </c>
      <c r="CP89">
        <v>-298.13</v>
      </c>
      <c r="CQ89" t="s">
        <v>113</v>
      </c>
      <c r="CR89">
        <v>-298.13</v>
      </c>
      <c r="CS89" t="s">
        <v>113</v>
      </c>
      <c r="CT89">
        <v>310.93</v>
      </c>
      <c r="CU89" t="s">
        <v>113</v>
      </c>
      <c r="CV89">
        <v>310.76</v>
      </c>
      <c r="CW89" t="s">
        <v>113</v>
      </c>
      <c r="CX89">
        <v>0.17</v>
      </c>
      <c r="CY89" t="s">
        <v>113</v>
      </c>
      <c r="DA89">
        <v>-0.36422275500000001</v>
      </c>
      <c r="DB89">
        <v>10.601714960000001</v>
      </c>
      <c r="DC89">
        <v>-0.36422275500000001</v>
      </c>
      <c r="FO89">
        <v>7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0.50166666699999996</v>
      </c>
      <c r="FX89">
        <v>0</v>
      </c>
      <c r="FY89">
        <v>0.175178897</v>
      </c>
      <c r="FZ89">
        <v>7.4028100000000001E-3</v>
      </c>
      <c r="GA89">
        <v>0</v>
      </c>
      <c r="GB89">
        <v>0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256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257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113</v>
      </c>
      <c r="CA90" t="s">
        <v>113</v>
      </c>
      <c r="CB90" t="s">
        <v>113</v>
      </c>
      <c r="CC90" t="s">
        <v>113</v>
      </c>
      <c r="CE90">
        <v>0</v>
      </c>
      <c r="CF90">
        <v>0</v>
      </c>
      <c r="CG90">
        <v>0</v>
      </c>
      <c r="CH90">
        <v>0</v>
      </c>
      <c r="CI90">
        <v>-1255.885628477962</v>
      </c>
      <c r="CJ90">
        <v>-37.718316860131608</v>
      </c>
      <c r="CK90">
        <v>-1293.6039453380936</v>
      </c>
      <c r="CM90">
        <v>1</v>
      </c>
      <c r="CN90">
        <v>1</v>
      </c>
      <c r="CO90" t="s">
        <v>113</v>
      </c>
      <c r="CP90">
        <v>-608.89</v>
      </c>
      <c r="CQ90" t="s">
        <v>113</v>
      </c>
      <c r="CR90">
        <v>-608.89</v>
      </c>
      <c r="CS90" t="s">
        <v>113</v>
      </c>
      <c r="CT90">
        <v>306.79000000000002</v>
      </c>
      <c r="CU90" t="s">
        <v>113</v>
      </c>
      <c r="CV90">
        <v>310.76</v>
      </c>
      <c r="CW90" t="s">
        <v>113</v>
      </c>
      <c r="CX90">
        <v>-3.97</v>
      </c>
      <c r="CY90" t="s">
        <v>113</v>
      </c>
      <c r="DA90">
        <v>-0.37229901799999998</v>
      </c>
      <c r="DB90">
        <v>10.603129490000001</v>
      </c>
      <c r="DC90">
        <v>-0.37229901799999998</v>
      </c>
      <c r="FO90">
        <v>7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0.50166666699999996</v>
      </c>
      <c r="FX90">
        <v>0</v>
      </c>
      <c r="FY90">
        <v>-0.16715345700000001</v>
      </c>
      <c r="FZ90">
        <v>8.4753320000000004E-3</v>
      </c>
      <c r="GA90">
        <v>0</v>
      </c>
      <c r="GB90">
        <v>0.2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256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257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113</v>
      </c>
      <c r="CA91" t="s">
        <v>113</v>
      </c>
      <c r="CB91" t="s">
        <v>113</v>
      </c>
      <c r="CC91" t="s">
        <v>113</v>
      </c>
      <c r="CE91">
        <v>0</v>
      </c>
      <c r="CF91">
        <v>0</v>
      </c>
      <c r="CG91">
        <v>0</v>
      </c>
      <c r="CH91">
        <v>0</v>
      </c>
      <c r="CI91">
        <v>-1255.885628477962</v>
      </c>
      <c r="CJ91">
        <v>-37.718316860131608</v>
      </c>
      <c r="CK91">
        <v>-1293.6039453380936</v>
      </c>
      <c r="CM91">
        <v>1</v>
      </c>
      <c r="CN91">
        <v>1</v>
      </c>
      <c r="CO91" t="s">
        <v>113</v>
      </c>
      <c r="CP91">
        <v>-919.64</v>
      </c>
      <c r="CQ91" t="s">
        <v>113</v>
      </c>
      <c r="CR91">
        <v>-919.64</v>
      </c>
      <c r="CS91" t="s">
        <v>113</v>
      </c>
      <c r="CT91">
        <v>302.64999999999998</v>
      </c>
      <c r="CU91" t="s">
        <v>113</v>
      </c>
      <c r="CV91">
        <v>310.76</v>
      </c>
      <c r="CW91" t="s">
        <v>113</v>
      </c>
      <c r="CX91">
        <v>-8.11</v>
      </c>
      <c r="CY91" t="s">
        <v>113</v>
      </c>
      <c r="DA91">
        <v>-0.25532043900000001</v>
      </c>
      <c r="DB91">
        <v>10.602250639999999</v>
      </c>
      <c r="DC91">
        <v>-0.25532043900000001</v>
      </c>
      <c r="FO91">
        <v>7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0.50166666699999996</v>
      </c>
      <c r="FX91">
        <v>0</v>
      </c>
      <c r="FY91">
        <v>-0.11834704</v>
      </c>
      <c r="FZ91">
        <v>8.7856219999999999E-3</v>
      </c>
      <c r="GA91">
        <v>0</v>
      </c>
      <c r="GB91">
        <v>0.4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256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257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113</v>
      </c>
      <c r="CA92" t="s">
        <v>113</v>
      </c>
      <c r="CB92" t="s">
        <v>113</v>
      </c>
      <c r="CC92" t="s">
        <v>113</v>
      </c>
      <c r="CE92">
        <v>0</v>
      </c>
      <c r="CF92">
        <v>0</v>
      </c>
      <c r="CG92">
        <v>0</v>
      </c>
      <c r="CH92">
        <v>0</v>
      </c>
      <c r="CI92">
        <v>-1255.885628477962</v>
      </c>
      <c r="CJ92">
        <v>-37.718316860131608</v>
      </c>
      <c r="CK92">
        <v>-1293.6039453380936</v>
      </c>
      <c r="CM92">
        <v>1</v>
      </c>
      <c r="CN92">
        <v>1</v>
      </c>
      <c r="CO92" t="s">
        <v>113</v>
      </c>
      <c r="CP92" s="9">
        <v>-1230.4000000000001</v>
      </c>
      <c r="CQ92" t="s">
        <v>113</v>
      </c>
      <c r="CR92" s="9">
        <v>-1230.4000000000001</v>
      </c>
      <c r="CS92" t="s">
        <v>113</v>
      </c>
      <c r="CT92">
        <v>298.5</v>
      </c>
      <c r="CU92" t="s">
        <v>113</v>
      </c>
      <c r="CV92">
        <v>310.76</v>
      </c>
      <c r="CW92" t="s">
        <v>113</v>
      </c>
      <c r="CX92">
        <v>-12.25</v>
      </c>
      <c r="CY92" t="s">
        <v>113</v>
      </c>
      <c r="DA92">
        <v>-0.19170173500000001</v>
      </c>
      <c r="DB92">
        <v>10.602367640000001</v>
      </c>
      <c r="DC92">
        <v>-0.19170173500000001</v>
      </c>
      <c r="FO92">
        <v>7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0.50166666699999996</v>
      </c>
      <c r="FX92">
        <v>0</v>
      </c>
      <c r="FY92">
        <v>-1.1124261E-2</v>
      </c>
      <c r="FZ92">
        <v>1.1126319000000001E-2</v>
      </c>
      <c r="GA92">
        <v>0</v>
      </c>
      <c r="GB92">
        <v>0.6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256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257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113</v>
      </c>
      <c r="CA93" t="s">
        <v>113</v>
      </c>
      <c r="CB93" t="s">
        <v>113</v>
      </c>
      <c r="CC93" t="s">
        <v>113</v>
      </c>
      <c r="CE93">
        <v>0</v>
      </c>
      <c r="CF93">
        <v>0</v>
      </c>
      <c r="CG93">
        <v>0</v>
      </c>
      <c r="CH93">
        <v>0</v>
      </c>
      <c r="CI93">
        <v>-1255.885628477962</v>
      </c>
      <c r="CJ93">
        <v>-37.718316860131608</v>
      </c>
      <c r="CK93">
        <v>-1293.6039453380936</v>
      </c>
      <c r="CM93">
        <v>1</v>
      </c>
      <c r="CN93">
        <v>1</v>
      </c>
      <c r="CO93" t="s">
        <v>113</v>
      </c>
      <c r="CP93" s="9">
        <v>-1541.16</v>
      </c>
      <c r="CQ93" t="s">
        <v>113</v>
      </c>
      <c r="CR93" s="9">
        <v>-1541.16</v>
      </c>
      <c r="CS93" t="s">
        <v>113</v>
      </c>
      <c r="CT93">
        <v>294.36</v>
      </c>
      <c r="CU93" t="s">
        <v>113</v>
      </c>
      <c r="CV93">
        <v>310.76</v>
      </c>
      <c r="CW93" t="s">
        <v>113</v>
      </c>
      <c r="CX93">
        <v>-16.399999999999999</v>
      </c>
      <c r="CY93" t="s">
        <v>113</v>
      </c>
      <c r="DA93">
        <v>-0.37845891399999998</v>
      </c>
      <c r="DB93">
        <v>10.60106912</v>
      </c>
      <c r="DC93">
        <v>-0.37845891399999998</v>
      </c>
      <c r="FO93">
        <v>7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0.50166666699999996</v>
      </c>
      <c r="FX93">
        <v>0</v>
      </c>
      <c r="FY93">
        <v>-0.178335243</v>
      </c>
      <c r="FZ93">
        <v>8.9097610000000004E-3</v>
      </c>
      <c r="GA93">
        <v>0</v>
      </c>
      <c r="GB93">
        <v>0.8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258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259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113</v>
      </c>
      <c r="CB94" t="s">
        <v>113</v>
      </c>
      <c r="CC94" t="s">
        <v>113</v>
      </c>
      <c r="CE94">
        <v>3808.31</v>
      </c>
      <c r="CF94">
        <v>0</v>
      </c>
      <c r="CG94">
        <v>0</v>
      </c>
      <c r="CH94">
        <v>-106.33396981250078</v>
      </c>
      <c r="CI94">
        <v>-56.255534216813324</v>
      </c>
      <c r="CJ94">
        <v>-50.078435595687459</v>
      </c>
      <c r="CK94">
        <v>-106.33396981250078</v>
      </c>
      <c r="CM94"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113</v>
      </c>
      <c r="CU94" t="s">
        <v>113</v>
      </c>
      <c r="CV94" t="s">
        <v>113</v>
      </c>
      <c r="CW94" t="s">
        <v>113</v>
      </c>
      <c r="CX94" t="s">
        <v>113</v>
      </c>
      <c r="CY94" t="s">
        <v>113</v>
      </c>
      <c r="DA94">
        <v>-0.70462933100000003</v>
      </c>
      <c r="DB94">
        <v>0.55390962099999996</v>
      </c>
      <c r="DC94">
        <v>-0.70462933100000003</v>
      </c>
      <c r="EX94" s="10"/>
      <c r="EY94" s="10"/>
      <c r="EZ94" s="10"/>
      <c r="FO94">
        <v>7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0.50166666699999996</v>
      </c>
      <c r="FX94">
        <v>0</v>
      </c>
      <c r="FY94">
        <v>-3.8302450000000002E-2</v>
      </c>
      <c r="FZ94">
        <v>8.1209990000000003E-3</v>
      </c>
      <c r="GA94">
        <v>0</v>
      </c>
      <c r="GB94">
        <v>1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258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259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-111.84377327931412</v>
      </c>
      <c r="CJ95">
        <v>-100.82416634568744</v>
      </c>
      <c r="CK95">
        <v>-212.66793962500157</v>
      </c>
      <c r="CM95"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EW95" s="10"/>
      <c r="EX95" s="10"/>
      <c r="EY95" s="10"/>
      <c r="EZ95" s="10"/>
      <c r="FO95">
        <v>7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0.50166666699999996</v>
      </c>
      <c r="FX95">
        <v>0</v>
      </c>
      <c r="FY95">
        <v>-2.209829E-2</v>
      </c>
      <c r="FZ95">
        <v>7.787118E-3</v>
      </c>
      <c r="GA95">
        <v>0.5</v>
      </c>
      <c r="GB95">
        <v>0.5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258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259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-168.17272562732273</v>
      </c>
      <c r="CJ96">
        <v>-150.82918381017961</v>
      </c>
      <c r="CK96">
        <v>-319.00190943750232</v>
      </c>
      <c r="CM96"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O96">
        <v>7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0.50166666699999996</v>
      </c>
      <c r="FX96">
        <v>0</v>
      </c>
      <c r="FY96">
        <v>6.1592549999999998E-3</v>
      </c>
      <c r="FZ96">
        <v>8.3846849999999994E-3</v>
      </c>
      <c r="GA96">
        <v>0.5</v>
      </c>
      <c r="GB96">
        <v>0.5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258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259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-225.25226126536856</v>
      </c>
      <c r="CJ97">
        <v>-200.08361798463457</v>
      </c>
      <c r="CK97">
        <v>-425.33587925000313</v>
      </c>
      <c r="CM97"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O97">
        <v>7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0.50166666699999996</v>
      </c>
      <c r="FX97">
        <v>0</v>
      </c>
      <c r="FY97">
        <v>-1.917008E-3</v>
      </c>
      <c r="FZ97">
        <v>9.7992119999999999E-3</v>
      </c>
      <c r="GA97">
        <v>0.5</v>
      </c>
      <c r="GB97">
        <v>0.5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258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259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-283.09238171579136</v>
      </c>
      <c r="CJ98">
        <v>-248.57746734671258</v>
      </c>
      <c r="CK98">
        <v>-531.66984906250389</v>
      </c>
      <c r="CM98"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O98">
        <v>7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0.50166666699999996</v>
      </c>
      <c r="FX98">
        <v>0</v>
      </c>
      <c r="FY98">
        <v>0.115061571</v>
      </c>
      <c r="FZ98">
        <v>8.9203600000000004E-3</v>
      </c>
      <c r="GA98">
        <v>0.5</v>
      </c>
      <c r="GB98">
        <v>0.5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258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259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-341.70322177121602</v>
      </c>
      <c r="CJ99">
        <v>-296.30059710378868</v>
      </c>
      <c r="CK99">
        <v>-638.00381887500464</v>
      </c>
      <c r="CM99"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O99">
        <v>7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0.50166666699999996</v>
      </c>
      <c r="FX99">
        <v>0</v>
      </c>
      <c r="FY99">
        <v>0.178680275</v>
      </c>
      <c r="FZ99">
        <v>9.0373629999999996E-3</v>
      </c>
      <c r="GA99">
        <v>0.5</v>
      </c>
      <c r="GB99">
        <v>0.5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258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259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-401.09505127037926</v>
      </c>
      <c r="CJ100">
        <v>-343.24273741712625</v>
      </c>
      <c r="CK100">
        <v>-744.33778868750539</v>
      </c>
      <c r="CM100"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O100">
        <v>7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0.50166666699999996</v>
      </c>
      <c r="FX100">
        <v>0</v>
      </c>
      <c r="FY100">
        <v>-8.0769039999999993E-3</v>
      </c>
      <c r="FZ100">
        <v>7.7388370000000001E-3</v>
      </c>
      <c r="GA100">
        <v>0.5</v>
      </c>
      <c r="GB100">
        <v>0.5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258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259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-461.27827689761881</v>
      </c>
      <c r="CJ101">
        <v>-389.39348160238745</v>
      </c>
      <c r="CK101">
        <v>-850.67175850000626</v>
      </c>
      <c r="CM101"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O101">
        <v>3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1</v>
      </c>
      <c r="FY101">
        <v>-1.1124261E-2</v>
      </c>
      <c r="FZ101">
        <v>1.1126319000000001E-2</v>
      </c>
      <c r="GA101">
        <v>0</v>
      </c>
      <c r="GB101">
        <v>0.6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258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259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-522.26344400634139</v>
      </c>
      <c r="CJ102">
        <v>-434.74228430616574</v>
      </c>
      <c r="CK102">
        <v>-957.00572831250702</v>
      </c>
      <c r="CM102"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O102">
        <v>3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1</v>
      </c>
      <c r="FY102">
        <v>-0.178335243</v>
      </c>
      <c r="FZ102">
        <v>8.9097610000000004E-3</v>
      </c>
      <c r="GA102">
        <v>0</v>
      </c>
      <c r="GB102">
        <v>0.8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258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259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-584.0612384667877</v>
      </c>
      <c r="CJ103">
        <v>-479.2784596582203</v>
      </c>
      <c r="CK103">
        <v>-1063.3396981250078</v>
      </c>
      <c r="CM103"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EX103" s="10"/>
      <c r="FO103">
        <v>3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1</v>
      </c>
      <c r="FY103">
        <v>-3.8302450000000002E-2</v>
      </c>
      <c r="FZ103">
        <v>8.1209990000000003E-3</v>
      </c>
      <c r="GA103">
        <v>0</v>
      </c>
      <c r="GB103">
        <v>1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258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259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-646.68248853841942</v>
      </c>
      <c r="CJ104">
        <v>-522.99117939908933</v>
      </c>
      <c r="CK104">
        <v>-1169.6736679375085</v>
      </c>
      <c r="CM104"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EL104" s="10"/>
      <c r="EM104" s="10"/>
      <c r="EW104" s="10"/>
      <c r="EX104" s="10"/>
      <c r="EY104" s="10"/>
      <c r="FO104">
        <v>3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1</v>
      </c>
      <c r="FY104">
        <v>-2.209829E-2</v>
      </c>
      <c r="FZ104">
        <v>7.787118E-3</v>
      </c>
      <c r="GA104">
        <v>0.5</v>
      </c>
      <c r="GB104">
        <v>0.5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258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259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-710.1381667672556</v>
      </c>
      <c r="CJ105">
        <v>-565.86947098275391</v>
      </c>
      <c r="CK105">
        <v>-1276.0076377500093</v>
      </c>
      <c r="CM105"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O105">
        <v>3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1</v>
      </c>
      <c r="FY105">
        <v>6.1592549999999998E-3</v>
      </c>
      <c r="FZ105">
        <v>8.3846849999999994E-3</v>
      </c>
      <c r="GA105">
        <v>0.5</v>
      </c>
      <c r="GB105">
        <v>0.5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258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259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-774.43939190849107</v>
      </c>
      <c r="CJ106">
        <v>-607.9022156540193</v>
      </c>
      <c r="CK106">
        <v>-1382.34160756251</v>
      </c>
      <c r="CM106"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O106">
        <v>3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1</v>
      </c>
      <c r="FY106">
        <v>-1.917008E-3</v>
      </c>
      <c r="FZ106">
        <v>9.7992119999999999E-3</v>
      </c>
      <c r="GA106">
        <v>0.5</v>
      </c>
      <c r="GB106">
        <v>0.5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258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259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-839.5974308747335</v>
      </c>
      <c r="CJ107">
        <v>-649.07814650027763</v>
      </c>
      <c r="CK107">
        <v>-1488.6755773750108</v>
      </c>
      <c r="CM107"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O107">
        <v>3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1</v>
      </c>
      <c r="FY107">
        <v>0.115061571</v>
      </c>
      <c r="FZ107">
        <v>8.9203600000000004E-3</v>
      </c>
      <c r="GA107">
        <v>0.5</v>
      </c>
      <c r="GB107">
        <v>0.5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258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259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-905.62370071020109</v>
      </c>
      <c r="CJ108">
        <v>-689.38584647731079</v>
      </c>
      <c r="CK108">
        <v>-1595.0095471875115</v>
      </c>
      <c r="CM108"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O108">
        <v>3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1</v>
      </c>
      <c r="FY108">
        <v>0.178680275</v>
      </c>
      <c r="FZ108">
        <v>9.0373629999999996E-3</v>
      </c>
      <c r="GA108">
        <v>0.5</v>
      </c>
      <c r="GB108">
        <v>0.5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258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259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-972.52977059122622</v>
      </c>
      <c r="CJ109">
        <v>-728.81374640878641</v>
      </c>
      <c r="CK109">
        <v>-1701.3435170000123</v>
      </c>
      <c r="CM109"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O109">
        <v>3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1</v>
      </c>
      <c r="FY109">
        <v>-8.0769039999999993E-3</v>
      </c>
      <c r="FZ109">
        <v>7.7388370000000001E-3</v>
      </c>
      <c r="GA109">
        <v>0.5</v>
      </c>
      <c r="GB109">
        <v>0.5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258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259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-1040.327363853416</v>
      </c>
      <c r="CJ110">
        <v>-767.35012295909735</v>
      </c>
      <c r="CK110">
        <v>-1807.6774868125131</v>
      </c>
      <c r="CM110"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-1.1124261E-2</v>
      </c>
      <c r="FZ110">
        <v>1.1126319000000001E-2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258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259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-1109.0283600458247</v>
      </c>
      <c r="CJ111">
        <v>-804.98309657918958</v>
      </c>
      <c r="CK111">
        <v>-1914.011456625014</v>
      </c>
      <c r="CM111"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-0.178335243</v>
      </c>
      <c r="FZ111">
        <v>8.9097610000000004E-3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258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259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-1178.6447970124971</v>
      </c>
      <c r="CJ112">
        <v>-841.70062942501795</v>
      </c>
      <c r="CK112">
        <v>-2020.3454264375148</v>
      </c>
      <c r="CM112"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-3.8302450000000002E-2</v>
      </c>
      <c r="FZ112">
        <v>8.1209990000000003E-3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258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259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-1249.1888730017504</v>
      </c>
      <c r="CJ113">
        <v>-877.4905232482655</v>
      </c>
      <c r="CK113">
        <v>-2126.6793962500155</v>
      </c>
      <c r="CM113"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-2.209829E-2</v>
      </c>
      <c r="FZ113">
        <v>7.787118E-3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258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259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-1320.6729488035605</v>
      </c>
      <c r="CJ114">
        <v>-912.34041725895622</v>
      </c>
      <c r="CK114">
        <v>-2233.0133660625161</v>
      </c>
      <c r="CM114"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6.1592549999999998E-3</v>
      </c>
      <c r="FZ114">
        <v>8.3846849999999994E-3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258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259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-1393.1095499154296</v>
      </c>
      <c r="CJ115">
        <v>-946.23778595958777</v>
      </c>
      <c r="CK115">
        <v>-2339.3473358750166</v>
      </c>
      <c r="CM115"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-1.917008E-3</v>
      </c>
      <c r="FZ115">
        <v>9.7992119999999999E-3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258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259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-1466.5113687371145</v>
      </c>
      <c r="CJ116">
        <v>-979.16993695040367</v>
      </c>
      <c r="CK116">
        <v>-2445.6813056875171</v>
      </c>
      <c r="CM116"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0.115061571</v>
      </c>
      <c r="FZ116">
        <v>8.9203600000000004E-3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258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259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-1540.8912667945983</v>
      </c>
      <c r="CJ117">
        <v>-1011.1240087054207</v>
      </c>
      <c r="CK117">
        <v>-2552.0152755000181</v>
      </c>
      <c r="CM117"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0.178680275</v>
      </c>
      <c r="FZ117">
        <v>9.0373629999999996E-3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258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259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-1616.2622769936982</v>
      </c>
      <c r="CJ118">
        <v>-1042.0869683188216</v>
      </c>
      <c r="CK118">
        <v>-2658.3492453125186</v>
      </c>
      <c r="CM118"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-8.0769039999999993E-3</v>
      </c>
      <c r="FZ118">
        <v>7.7388370000000001E-3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258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259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-1692.6376059037009</v>
      </c>
      <c r="CJ119">
        <v>-1072.0456092213196</v>
      </c>
      <c r="CK119">
        <v>-2764.6832151250192</v>
      </c>
      <c r="CM119"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0.175178897</v>
      </c>
      <c r="FZ119">
        <v>7.4028100000000001E-3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258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259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-1770.0306360714294</v>
      </c>
      <c r="CJ120">
        <v>-1100.9865488660919</v>
      </c>
      <c r="CK120">
        <v>-2871.0171849375201</v>
      </c>
      <c r="CM120"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-0.16715345700000001</v>
      </c>
      <c r="FZ120">
        <v>8.4753320000000004E-3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258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259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-1848.4549283661429</v>
      </c>
      <c r="CJ121">
        <v>-1128.8962263838791</v>
      </c>
      <c r="CK121">
        <v>-2977.3511547500211</v>
      </c>
      <c r="CM121"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-0.11834704</v>
      </c>
      <c r="FZ121">
        <v>8.7856219999999999E-3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258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259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-1.1124261E-2</v>
      </c>
      <c r="FZ122">
        <v>1.1126319000000001E-2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258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259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-0.178335243</v>
      </c>
      <c r="FZ123">
        <v>8.9097610000000004E-3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258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259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-3.8302450000000002E-2</v>
      </c>
      <c r="FZ124">
        <v>8.1209990000000003E-3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258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259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K125" s="9"/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-2.209829E-2</v>
      </c>
      <c r="FZ125">
        <v>7.787118E-3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258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259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K126" s="9"/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6.1592549999999998E-3</v>
      </c>
      <c r="FZ126">
        <v>8.3846849999999994E-3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258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259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K127" s="9"/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-1.917008E-3</v>
      </c>
      <c r="FZ127">
        <v>9.7992119999999999E-3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258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259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K128" s="9"/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0.115061571</v>
      </c>
      <c r="FZ128">
        <v>8.9203600000000004E-3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258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259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K129" s="9"/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0.178680275</v>
      </c>
      <c r="FZ129">
        <v>9.0373629999999996E-3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258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259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K130" s="9"/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-8.0769039999999993E-3</v>
      </c>
      <c r="FZ130">
        <v>7.7388370000000001E-3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258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259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K131" s="9"/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0.175178897</v>
      </c>
      <c r="FZ131">
        <v>7.4028100000000001E-3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258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259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K132" s="9"/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-0.16715345700000001</v>
      </c>
      <c r="FZ132">
        <v>8.4753320000000004E-3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258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259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K133" s="9"/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-0.11834704</v>
      </c>
      <c r="FZ133">
        <v>8.7856219999999999E-3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258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259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K134" s="9"/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-1.1124261E-2</v>
      </c>
      <c r="FZ134">
        <v>1.1126319000000001E-2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258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259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K135" s="9"/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-0.178335243</v>
      </c>
      <c r="FZ135">
        <v>8.9097610000000004E-3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258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259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K136" s="9"/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-3.8302450000000002E-2</v>
      </c>
      <c r="FZ136">
        <v>8.1209990000000003E-3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258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259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K137" s="9"/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-2.209829E-2</v>
      </c>
      <c r="FZ137">
        <v>7.787118E-3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258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259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K138" s="9"/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6.1592549999999998E-3</v>
      </c>
      <c r="FZ138">
        <v>8.3846849999999994E-3</v>
      </c>
      <c r="GA138">
        <v>0</v>
      </c>
      <c r="GB138">
        <v>0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258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259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K139" s="9"/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-1.917008E-3</v>
      </c>
      <c r="FZ139">
        <v>9.7992119999999999E-3</v>
      </c>
      <c r="GA139">
        <v>0</v>
      </c>
      <c r="GB139">
        <v>0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258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259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K140" s="9"/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0.115061571</v>
      </c>
      <c r="FZ140">
        <v>8.9203600000000004E-3</v>
      </c>
      <c r="GA140">
        <v>0</v>
      </c>
      <c r="GB140">
        <v>0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258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259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0.178680275</v>
      </c>
      <c r="FZ141">
        <v>9.0373629999999996E-3</v>
      </c>
      <c r="GA141">
        <v>0</v>
      </c>
      <c r="GB141">
        <v>0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258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259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-8.0769039999999993E-3</v>
      </c>
      <c r="FZ142">
        <v>7.7388370000000001E-3</v>
      </c>
      <c r="GA142">
        <v>0</v>
      </c>
      <c r="GB142">
        <v>0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258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259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0.175178897</v>
      </c>
      <c r="FZ143">
        <v>7.4028100000000001E-3</v>
      </c>
      <c r="GA143">
        <v>0</v>
      </c>
      <c r="GB143">
        <v>0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258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259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113</v>
      </c>
      <c r="CA144" t="s">
        <v>113</v>
      </c>
      <c r="CB144" t="s">
        <v>113</v>
      </c>
      <c r="CC144" t="s">
        <v>113</v>
      </c>
      <c r="CM144"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-0.16715345700000001</v>
      </c>
      <c r="FZ144">
        <v>8.4753320000000004E-3</v>
      </c>
      <c r="GA144">
        <v>0</v>
      </c>
      <c r="GB144">
        <v>0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258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259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113</v>
      </c>
      <c r="CA145" t="s">
        <v>113</v>
      </c>
      <c r="CB145" t="s">
        <v>113</v>
      </c>
      <c r="CC145" t="s">
        <v>113</v>
      </c>
      <c r="CM145">
        <v>1</v>
      </c>
      <c r="CN145">
        <v>1</v>
      </c>
      <c r="CO145" t="s">
        <v>113</v>
      </c>
      <c r="CP145">
        <v>974.02</v>
      </c>
      <c r="CQ145" t="s">
        <v>113</v>
      </c>
      <c r="CR145">
        <v>974.02</v>
      </c>
      <c r="CS145" t="s">
        <v>113</v>
      </c>
      <c r="CT145">
        <v>69.290000000000006</v>
      </c>
      <c r="CU145" t="s">
        <v>113</v>
      </c>
      <c r="CV145">
        <v>55.57</v>
      </c>
      <c r="CW145" t="s">
        <v>113</v>
      </c>
      <c r="CX145">
        <v>13.72</v>
      </c>
      <c r="CY145" t="s">
        <v>113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-0.11834704</v>
      </c>
      <c r="FZ145">
        <v>8.7856219999999999E-3</v>
      </c>
      <c r="GA145">
        <v>0</v>
      </c>
      <c r="GB145">
        <v>0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258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259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113</v>
      </c>
      <c r="CA146" t="s">
        <v>113</v>
      </c>
      <c r="CB146" t="s">
        <v>113</v>
      </c>
      <c r="CC146" t="s">
        <v>113</v>
      </c>
      <c r="CM146">
        <v>1</v>
      </c>
      <c r="CN146">
        <v>1</v>
      </c>
      <c r="CO146" t="s">
        <v>113</v>
      </c>
      <c r="CP146">
        <v>918.45</v>
      </c>
      <c r="CQ146" t="s">
        <v>113</v>
      </c>
      <c r="CR146">
        <v>918.45</v>
      </c>
      <c r="CS146" t="s">
        <v>113</v>
      </c>
      <c r="CT146">
        <v>68.55</v>
      </c>
      <c r="CU146" t="s">
        <v>113</v>
      </c>
      <c r="CV146">
        <v>55.57</v>
      </c>
      <c r="CW146" t="s">
        <v>113</v>
      </c>
      <c r="CX146">
        <v>12.98</v>
      </c>
      <c r="CY146" t="s">
        <v>113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-1.1124261E-2</v>
      </c>
      <c r="FZ146">
        <v>1.1126319000000001E-2</v>
      </c>
      <c r="GA146">
        <v>0</v>
      </c>
      <c r="GB146">
        <v>0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258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259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113</v>
      </c>
      <c r="CA147" t="s">
        <v>113</v>
      </c>
      <c r="CB147" t="s">
        <v>113</v>
      </c>
      <c r="CC147" t="s">
        <v>113</v>
      </c>
      <c r="CM147">
        <v>1</v>
      </c>
      <c r="CN147">
        <v>1</v>
      </c>
      <c r="CO147" t="s">
        <v>113</v>
      </c>
      <c r="CP147">
        <v>862.87</v>
      </c>
      <c r="CQ147" t="s">
        <v>113</v>
      </c>
      <c r="CR147">
        <v>862.87</v>
      </c>
      <c r="CS147" t="s">
        <v>113</v>
      </c>
      <c r="CT147">
        <v>67.81</v>
      </c>
      <c r="CU147" t="s">
        <v>113</v>
      </c>
      <c r="CV147">
        <v>55.57</v>
      </c>
      <c r="CW147" t="s">
        <v>113</v>
      </c>
      <c r="CX147">
        <v>12.24</v>
      </c>
      <c r="CY147" t="s">
        <v>113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-0.178335243</v>
      </c>
      <c r="FZ147">
        <v>8.9097610000000004E-3</v>
      </c>
      <c r="GA147">
        <v>0</v>
      </c>
      <c r="GB147">
        <v>0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258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259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113</v>
      </c>
      <c r="CA148" t="s">
        <v>113</v>
      </c>
      <c r="CB148" t="s">
        <v>113</v>
      </c>
      <c r="CC148" t="s">
        <v>113</v>
      </c>
      <c r="CM148">
        <v>1</v>
      </c>
      <c r="CN148">
        <v>1</v>
      </c>
      <c r="CO148" t="s">
        <v>113</v>
      </c>
      <c r="CP148">
        <v>807.3</v>
      </c>
      <c r="CQ148" t="s">
        <v>113</v>
      </c>
      <c r="CR148">
        <v>807.3</v>
      </c>
      <c r="CS148" t="s">
        <v>113</v>
      </c>
      <c r="CT148">
        <v>67.069999999999993</v>
      </c>
      <c r="CU148" t="s">
        <v>113</v>
      </c>
      <c r="CV148">
        <v>55.57</v>
      </c>
      <c r="CW148" t="s">
        <v>113</v>
      </c>
      <c r="CX148">
        <v>11.5</v>
      </c>
      <c r="CY148" t="s">
        <v>113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-3.8302450000000002E-2</v>
      </c>
      <c r="FZ148">
        <v>8.1209990000000003E-3</v>
      </c>
      <c r="GA148">
        <v>0</v>
      </c>
      <c r="GB148">
        <v>0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260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261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113</v>
      </c>
      <c r="CB149" t="s">
        <v>113</v>
      </c>
      <c r="CC149" t="s">
        <v>113</v>
      </c>
      <c r="CM149"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113</v>
      </c>
      <c r="CU149" t="s">
        <v>113</v>
      </c>
      <c r="CV149" t="s">
        <v>113</v>
      </c>
      <c r="CW149" t="s">
        <v>113</v>
      </c>
      <c r="CX149" t="s">
        <v>113</v>
      </c>
      <c r="CY149" t="s">
        <v>113</v>
      </c>
      <c r="DA149">
        <v>-0.60462933100000005</v>
      </c>
      <c r="DB149">
        <v>0.55390962099999996</v>
      </c>
      <c r="DC149">
        <v>-0.60462933100000005</v>
      </c>
      <c r="FO149">
        <v>9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-2.209829E-2</v>
      </c>
      <c r="FZ149">
        <v>7.787118E-3</v>
      </c>
      <c r="GA149">
        <v>0</v>
      </c>
      <c r="GB149">
        <v>0</v>
      </c>
      <c r="GC149">
        <v>0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260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261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O150">
        <v>9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6.1592549999999998E-3</v>
      </c>
      <c r="FZ150">
        <v>8.3846849999999994E-3</v>
      </c>
      <c r="GA150">
        <v>0</v>
      </c>
      <c r="GB150">
        <v>0</v>
      </c>
      <c r="GC150">
        <v>0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260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261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O151">
        <v>9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-1.917008E-3</v>
      </c>
      <c r="FZ151">
        <v>9.7992119999999999E-3</v>
      </c>
      <c r="GA151">
        <v>0</v>
      </c>
      <c r="GB151">
        <v>0</v>
      </c>
      <c r="GC151">
        <v>0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260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261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O152">
        <v>9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0.115061571</v>
      </c>
      <c r="FZ152">
        <v>8.9203600000000004E-3</v>
      </c>
      <c r="GA152">
        <v>0</v>
      </c>
      <c r="GB152">
        <v>0</v>
      </c>
      <c r="GC152">
        <v>0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260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261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O153">
        <v>9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0.178680275</v>
      </c>
      <c r="FZ153">
        <v>9.0373629999999996E-3</v>
      </c>
      <c r="GA153">
        <v>0</v>
      </c>
      <c r="GB153">
        <v>0</v>
      </c>
      <c r="GC153">
        <v>0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260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261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O154">
        <v>9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-8.0769039999999993E-3</v>
      </c>
      <c r="FZ154">
        <v>7.7388370000000001E-3</v>
      </c>
      <c r="GA154">
        <v>0</v>
      </c>
      <c r="GB154">
        <v>0.2</v>
      </c>
      <c r="GC154">
        <v>0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260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261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O155">
        <v>9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0.175178897</v>
      </c>
      <c r="FZ155">
        <v>7.4028100000000001E-3</v>
      </c>
      <c r="GA155">
        <v>0</v>
      </c>
      <c r="GB155">
        <v>0.4</v>
      </c>
      <c r="GC155">
        <v>0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260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261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O156">
        <v>9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-0.16715345700000001</v>
      </c>
      <c r="FZ156">
        <v>8.4753320000000004E-3</v>
      </c>
      <c r="GA156">
        <v>0</v>
      </c>
      <c r="GB156">
        <v>0.6</v>
      </c>
      <c r="GC156">
        <v>0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260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261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O157">
        <v>9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-0.11834704</v>
      </c>
      <c r="FZ157">
        <v>8.7856219999999999E-3</v>
      </c>
      <c r="GA157">
        <v>0</v>
      </c>
      <c r="GB157">
        <v>0.8</v>
      </c>
      <c r="GC157">
        <v>0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260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261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EX158" s="10"/>
      <c r="EY158" s="10"/>
      <c r="EZ158" s="10"/>
      <c r="FO158">
        <v>9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-1.1124261E-2</v>
      </c>
      <c r="FZ158">
        <v>1.1126319000000001E-2</v>
      </c>
      <c r="GA158">
        <v>0</v>
      </c>
      <c r="GB158">
        <v>1</v>
      </c>
      <c r="GC158">
        <v>0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260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261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EW159" s="10"/>
      <c r="EX159" s="10"/>
      <c r="EY159" s="10"/>
      <c r="EZ159" s="10"/>
      <c r="FO159">
        <v>9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-0.178335243</v>
      </c>
      <c r="FZ159">
        <v>8.9097610000000004E-3</v>
      </c>
      <c r="GA159">
        <v>0.5</v>
      </c>
      <c r="GB159">
        <v>0.5</v>
      </c>
      <c r="GC159">
        <v>0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260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261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EL160" s="10"/>
      <c r="EW160" s="10"/>
      <c r="EX160" s="10"/>
      <c r="EY160" s="10"/>
      <c r="EZ160" s="10"/>
      <c r="FO160">
        <v>9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-3.8302450000000002E-2</v>
      </c>
      <c r="FZ160">
        <v>8.1209990000000003E-3</v>
      </c>
      <c r="GA160">
        <v>0.5</v>
      </c>
      <c r="GB160">
        <v>0.5</v>
      </c>
      <c r="GC160">
        <v>0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260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261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O161">
        <v>9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-2.209829E-2</v>
      </c>
      <c r="FZ161">
        <v>7.787118E-3</v>
      </c>
      <c r="GA161">
        <v>0.5</v>
      </c>
      <c r="GB161">
        <v>0.5</v>
      </c>
      <c r="GC161">
        <v>0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260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261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O162">
        <v>9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6.1592549999999998E-3</v>
      </c>
      <c r="FZ162">
        <v>8.3846849999999994E-3</v>
      </c>
      <c r="GA162">
        <v>0.5</v>
      </c>
      <c r="GB162">
        <v>0.5</v>
      </c>
      <c r="GC162">
        <v>0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260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261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O163">
        <v>9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-1.917008E-3</v>
      </c>
      <c r="FZ163">
        <v>9.7992119999999999E-3</v>
      </c>
      <c r="GA163">
        <v>0.5</v>
      </c>
      <c r="GB163">
        <v>0.5</v>
      </c>
      <c r="GC163">
        <v>0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260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261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O164">
        <v>9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0.115061571</v>
      </c>
      <c r="FZ164">
        <v>8.9203600000000004E-3</v>
      </c>
      <c r="GA164">
        <v>0.5</v>
      </c>
      <c r="GB164">
        <v>0.5</v>
      </c>
      <c r="GC164">
        <v>0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260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261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-1.1124261E-2</v>
      </c>
      <c r="FZ165">
        <v>1.1126319000000001E-2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260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261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-0.178335243</v>
      </c>
      <c r="FZ166">
        <v>8.9097610000000004E-3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260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261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-3.8302450000000002E-2</v>
      </c>
      <c r="FZ167">
        <v>8.1209990000000003E-3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260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261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-2.209829E-2</v>
      </c>
      <c r="FZ168">
        <v>7.787118E-3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260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261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6.1592549999999998E-3</v>
      </c>
      <c r="FZ169">
        <v>8.3846849999999994E-3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260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261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-1.917008E-3</v>
      </c>
      <c r="FZ170">
        <v>9.7992119999999999E-3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260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261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0.115061571</v>
      </c>
      <c r="FZ171">
        <v>8.9203600000000004E-3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260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261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0.178680275</v>
      </c>
      <c r="FZ172">
        <v>9.0373629999999996E-3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260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261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-8.0769039999999993E-3</v>
      </c>
      <c r="FZ173">
        <v>7.7388370000000001E-3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260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261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0.175178897</v>
      </c>
      <c r="FZ174">
        <v>7.4028100000000001E-3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260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261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-0.16715345700000001</v>
      </c>
      <c r="FZ175">
        <v>8.4753320000000004E-3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260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261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-0.11834704</v>
      </c>
      <c r="FZ176">
        <v>8.7856219999999999E-3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260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261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-1.1124261E-2</v>
      </c>
      <c r="FZ177">
        <v>1.1126319000000001E-2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260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261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-0.178335243</v>
      </c>
      <c r="FZ178">
        <v>8.9097610000000004E-3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260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261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-3.8302450000000002E-2</v>
      </c>
      <c r="FZ179">
        <v>8.1209990000000003E-3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260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261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-2.209829E-2</v>
      </c>
      <c r="FZ180">
        <v>7.787118E-3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260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261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6.1592549999999998E-3</v>
      </c>
      <c r="FZ181">
        <v>8.3846849999999994E-3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260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261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-1.917008E-3</v>
      </c>
      <c r="FZ182">
        <v>9.7992119999999999E-3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260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261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K183" s="9"/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0.115061571</v>
      </c>
      <c r="FZ183">
        <v>8.9203600000000004E-3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260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261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K184" s="9"/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0.178680275</v>
      </c>
      <c r="FZ184">
        <v>9.0373629999999996E-3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260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261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K185" s="9"/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-8.0769039999999993E-3</v>
      </c>
      <c r="FZ185">
        <v>7.7388370000000001E-3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260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261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K186" s="9"/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0.175178897</v>
      </c>
      <c r="FZ186">
        <v>7.4028100000000001E-3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260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261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K187" s="9"/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-0.16715345700000001</v>
      </c>
      <c r="FZ187">
        <v>8.4753320000000004E-3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260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261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K188" s="9"/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-0.11834704</v>
      </c>
      <c r="FZ188">
        <v>8.7856219999999999E-3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260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261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K189" s="9"/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-1.1124261E-2</v>
      </c>
      <c r="FZ189">
        <v>1.1126319000000001E-2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260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261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K190" s="9"/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-0.178335243</v>
      </c>
      <c r="FZ190">
        <v>8.9097610000000004E-3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260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261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K191" s="9"/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-3.8302450000000002E-2</v>
      </c>
      <c r="FZ191">
        <v>8.1209990000000003E-3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260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261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K192" s="9"/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-2.209829E-2</v>
      </c>
      <c r="FZ192">
        <v>7.787118E-3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260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261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K193" s="9"/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6.1592549999999998E-3</v>
      </c>
      <c r="FZ193">
        <v>8.3846849999999994E-3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260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261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K194" s="9"/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-1.917008E-3</v>
      </c>
      <c r="FZ194">
        <v>9.7992119999999999E-3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260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261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K195" s="9"/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0.115061571</v>
      </c>
      <c r="FZ195">
        <v>8.9203600000000004E-3</v>
      </c>
      <c r="GA195">
        <v>0</v>
      </c>
      <c r="GB195">
        <v>0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260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261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K196" s="9"/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0.178680275</v>
      </c>
      <c r="FZ196">
        <v>9.0373629999999996E-3</v>
      </c>
      <c r="GA196">
        <v>0</v>
      </c>
      <c r="GB196">
        <v>0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260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261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K197" s="9"/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-8.0769039999999993E-3</v>
      </c>
      <c r="FZ197">
        <v>7.7388370000000001E-3</v>
      </c>
      <c r="GA197">
        <v>0</v>
      </c>
      <c r="GB197">
        <v>0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260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261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K198" s="9"/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0.175178897</v>
      </c>
      <c r="FZ198">
        <v>7.4028100000000001E-3</v>
      </c>
      <c r="GA198">
        <v>0</v>
      </c>
      <c r="GB198">
        <v>0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260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261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-0.16715345700000001</v>
      </c>
      <c r="FZ199">
        <v>8.4753320000000004E-3</v>
      </c>
      <c r="GA199">
        <v>0</v>
      </c>
      <c r="GB199">
        <v>0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260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261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-0.11834704</v>
      </c>
      <c r="FZ200">
        <v>8.7856219999999999E-3</v>
      </c>
      <c r="GA200">
        <v>0</v>
      </c>
      <c r="GB200">
        <v>0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260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261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113</v>
      </c>
      <c r="CA201" t="s">
        <v>113</v>
      </c>
      <c r="CB201" t="s">
        <v>113</v>
      </c>
      <c r="CC201" t="s">
        <v>113</v>
      </c>
      <c r="CM201"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-1.1124261E-2</v>
      </c>
      <c r="FZ201">
        <v>1.1126319000000001E-2</v>
      </c>
      <c r="GA201">
        <v>0</v>
      </c>
      <c r="GB201">
        <v>0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260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261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113</v>
      </c>
      <c r="CA202" t="s">
        <v>113</v>
      </c>
      <c r="CB202" t="s">
        <v>113</v>
      </c>
      <c r="CC202" t="s">
        <v>113</v>
      </c>
      <c r="CM202">
        <v>1</v>
      </c>
      <c r="CN202">
        <v>1</v>
      </c>
      <c r="CO202" t="s">
        <v>113</v>
      </c>
      <c r="CP202" s="9">
        <v>1116.47</v>
      </c>
      <c r="CQ202" t="s">
        <v>113</v>
      </c>
      <c r="CR202" s="9">
        <v>1116.47</v>
      </c>
      <c r="CS202" t="s">
        <v>113</v>
      </c>
      <c r="CT202">
        <v>73.239999999999995</v>
      </c>
      <c r="CU202" t="s">
        <v>113</v>
      </c>
      <c r="CV202">
        <v>57.6</v>
      </c>
      <c r="CW202" t="s">
        <v>113</v>
      </c>
      <c r="CX202">
        <v>15.64</v>
      </c>
      <c r="CY202" t="s">
        <v>113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-0.178335243</v>
      </c>
      <c r="FZ202">
        <v>8.9097610000000004E-3</v>
      </c>
      <c r="GA202">
        <v>0</v>
      </c>
      <c r="GB202">
        <v>0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260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261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113</v>
      </c>
      <c r="CA203" t="s">
        <v>113</v>
      </c>
      <c r="CB203" t="s">
        <v>113</v>
      </c>
      <c r="CC203" t="s">
        <v>113</v>
      </c>
      <c r="CM203">
        <v>1</v>
      </c>
      <c r="CN203">
        <v>1</v>
      </c>
      <c r="CO203" t="s">
        <v>113</v>
      </c>
      <c r="CP203" s="9">
        <v>1058.8800000000001</v>
      </c>
      <c r="CQ203" t="s">
        <v>113</v>
      </c>
      <c r="CR203" s="9">
        <v>1058.8800000000001</v>
      </c>
      <c r="CS203" t="s">
        <v>113</v>
      </c>
      <c r="CT203">
        <v>72.47</v>
      </c>
      <c r="CU203" t="s">
        <v>113</v>
      </c>
      <c r="CV203">
        <v>57.6</v>
      </c>
      <c r="CW203" t="s">
        <v>113</v>
      </c>
      <c r="CX203">
        <v>14.88</v>
      </c>
      <c r="CY203" t="s">
        <v>113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-3.8302450000000002E-2</v>
      </c>
      <c r="FZ203">
        <v>8.1209990000000003E-3</v>
      </c>
      <c r="GA203">
        <v>0</v>
      </c>
      <c r="GB203">
        <v>0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260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261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113</v>
      </c>
      <c r="CA204" t="s">
        <v>113</v>
      </c>
      <c r="CB204" t="s">
        <v>113</v>
      </c>
      <c r="CC204" t="s">
        <v>113</v>
      </c>
      <c r="CM204">
        <v>1</v>
      </c>
      <c r="CN204">
        <v>1</v>
      </c>
      <c r="CO204" t="s">
        <v>113</v>
      </c>
      <c r="CP204" s="9">
        <v>1001.28</v>
      </c>
      <c r="CQ204" t="s">
        <v>113</v>
      </c>
      <c r="CR204" s="9">
        <v>1001.28</v>
      </c>
      <c r="CS204" t="s">
        <v>113</v>
      </c>
      <c r="CT204">
        <v>71.709999999999994</v>
      </c>
      <c r="CU204" t="s">
        <v>113</v>
      </c>
      <c r="CV204">
        <v>57.6</v>
      </c>
      <c r="CW204" t="s">
        <v>113</v>
      </c>
      <c r="CX204">
        <v>14.11</v>
      </c>
      <c r="CY204" t="s">
        <v>113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-2.209829E-2</v>
      </c>
      <c r="FZ204">
        <v>7.787118E-3</v>
      </c>
      <c r="GA204">
        <v>0</v>
      </c>
      <c r="GB204">
        <v>0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260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261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113</v>
      </c>
      <c r="CA205" t="s">
        <v>113</v>
      </c>
      <c r="CB205" t="s">
        <v>113</v>
      </c>
      <c r="CC205" t="s">
        <v>113</v>
      </c>
      <c r="CM205">
        <v>1</v>
      </c>
      <c r="CN205">
        <v>1</v>
      </c>
      <c r="CO205" t="s">
        <v>113</v>
      </c>
      <c r="CP205">
        <v>943.68</v>
      </c>
      <c r="CQ205" t="s">
        <v>113</v>
      </c>
      <c r="CR205">
        <v>943.68</v>
      </c>
      <c r="CS205" t="s">
        <v>113</v>
      </c>
      <c r="CT205">
        <v>70.94</v>
      </c>
      <c r="CU205" t="s">
        <v>113</v>
      </c>
      <c r="CV205">
        <v>57.6</v>
      </c>
      <c r="CW205" t="s">
        <v>113</v>
      </c>
      <c r="CX205">
        <v>13.34</v>
      </c>
      <c r="CY205" t="s">
        <v>113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6.1592549999999998E-3</v>
      </c>
      <c r="FZ205">
        <v>8.3846849999999994E-3</v>
      </c>
      <c r="GA205">
        <v>0</v>
      </c>
      <c r="GB205">
        <v>0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262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263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113</v>
      </c>
      <c r="CB206" t="s">
        <v>113</v>
      </c>
      <c r="CC206" t="s">
        <v>113</v>
      </c>
      <c r="CM206"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113</v>
      </c>
      <c r="CU206" t="s">
        <v>113</v>
      </c>
      <c r="CV206" t="s">
        <v>113</v>
      </c>
      <c r="CW206" t="s">
        <v>113</v>
      </c>
      <c r="CX206" t="s">
        <v>113</v>
      </c>
      <c r="CY206" t="s">
        <v>113</v>
      </c>
      <c r="DA206">
        <v>-0.38150627100000001</v>
      </c>
      <c r="DB206">
        <v>0.59701814799999997</v>
      </c>
      <c r="DC206">
        <v>-0.38150627100000001</v>
      </c>
      <c r="FO206">
        <v>1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0.66833333299999997</v>
      </c>
      <c r="FX206">
        <v>0</v>
      </c>
      <c r="FY206">
        <v>-1.917008E-3</v>
      </c>
      <c r="FZ206">
        <v>9.7992119999999999E-3</v>
      </c>
      <c r="GA206">
        <v>0</v>
      </c>
      <c r="GB206">
        <v>0</v>
      </c>
      <c r="GC206">
        <v>1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262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263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O207">
        <v>1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0.66833333299999997</v>
      </c>
      <c r="FX207">
        <v>0</v>
      </c>
      <c r="FY207">
        <v>0.115061571</v>
      </c>
      <c r="FZ207">
        <v>8.9203600000000004E-3</v>
      </c>
      <c r="GA207">
        <v>0</v>
      </c>
      <c r="GB207">
        <v>0</v>
      </c>
      <c r="GC207">
        <v>1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262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263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O208">
        <v>1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0.66833333299999997</v>
      </c>
      <c r="FX208">
        <v>0</v>
      </c>
      <c r="FY208">
        <v>0.178680275</v>
      </c>
      <c r="FZ208">
        <v>9.0373629999999996E-3</v>
      </c>
      <c r="GA208">
        <v>0</v>
      </c>
      <c r="GB208">
        <v>0</v>
      </c>
      <c r="GC208">
        <v>1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262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263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O209">
        <v>1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0.66833333299999997</v>
      </c>
      <c r="FX209">
        <v>0</v>
      </c>
      <c r="FY209">
        <v>-8.0769039999999993E-3</v>
      </c>
      <c r="FZ209">
        <v>7.7388370000000001E-3</v>
      </c>
      <c r="GA209">
        <v>0</v>
      </c>
      <c r="GB209">
        <v>0</v>
      </c>
      <c r="GC209">
        <v>1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262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263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O210">
        <v>1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0.66833333299999997</v>
      </c>
      <c r="FX210">
        <v>0</v>
      </c>
      <c r="FY210">
        <v>0.175178897</v>
      </c>
      <c r="FZ210">
        <v>7.4028100000000001E-3</v>
      </c>
      <c r="GA210">
        <v>0</v>
      </c>
      <c r="GB210">
        <v>0</v>
      </c>
      <c r="GC210">
        <v>1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262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263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O211">
        <v>1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0.66833333299999997</v>
      </c>
      <c r="FX211">
        <v>0</v>
      </c>
      <c r="FY211">
        <v>-0.16715345700000001</v>
      </c>
      <c r="FZ211">
        <v>8.4753320000000004E-3</v>
      </c>
      <c r="GA211">
        <v>0</v>
      </c>
      <c r="GB211">
        <v>0.2</v>
      </c>
      <c r="GC211">
        <v>1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262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263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O212">
        <v>1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0.66833333299999997</v>
      </c>
      <c r="FX212">
        <v>0</v>
      </c>
      <c r="FY212">
        <v>-0.11834704</v>
      </c>
      <c r="FZ212">
        <v>8.7856219999999999E-3</v>
      </c>
      <c r="GA212">
        <v>0</v>
      </c>
      <c r="GB212">
        <v>0.4</v>
      </c>
      <c r="GC212">
        <v>1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262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263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O213">
        <v>1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0.66833333299999997</v>
      </c>
      <c r="FX213">
        <v>0</v>
      </c>
      <c r="FY213">
        <v>-1.1124261E-2</v>
      </c>
      <c r="FZ213">
        <v>1.1126319000000001E-2</v>
      </c>
      <c r="GA213">
        <v>0</v>
      </c>
      <c r="GB213">
        <v>0.6</v>
      </c>
      <c r="GC213">
        <v>1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262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263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O214">
        <v>1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0.66833333299999997</v>
      </c>
      <c r="FX214">
        <v>0</v>
      </c>
      <c r="FY214">
        <v>-0.178335243</v>
      </c>
      <c r="FZ214">
        <v>8.9097610000000004E-3</v>
      </c>
      <c r="GA214">
        <v>0</v>
      </c>
      <c r="GB214">
        <v>0.8</v>
      </c>
      <c r="GC214">
        <v>1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262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263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EX215" s="10"/>
      <c r="EY215" s="10"/>
      <c r="EZ215" s="10"/>
      <c r="FO215">
        <v>1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0.66833333299999997</v>
      </c>
      <c r="FX215">
        <v>0</v>
      </c>
      <c r="FY215">
        <v>-3.8302450000000002E-2</v>
      </c>
      <c r="FZ215">
        <v>8.1209990000000003E-3</v>
      </c>
      <c r="GA215">
        <v>0</v>
      </c>
      <c r="GB215">
        <v>1</v>
      </c>
      <c r="GC215">
        <v>1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262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263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EW216" s="10"/>
      <c r="EX216" s="10"/>
      <c r="EY216" s="10"/>
      <c r="EZ216" s="10"/>
      <c r="FO216">
        <v>1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0.66833333299999997</v>
      </c>
      <c r="FX216">
        <v>0</v>
      </c>
      <c r="FY216">
        <v>-2.209829E-2</v>
      </c>
      <c r="FZ216">
        <v>7.787118E-3</v>
      </c>
      <c r="GA216">
        <v>0.5</v>
      </c>
      <c r="GB216">
        <v>0.5</v>
      </c>
      <c r="GC216">
        <v>1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262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263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EW217" s="10"/>
      <c r="EX217" s="10"/>
      <c r="EY217" s="10"/>
      <c r="EZ217" s="10"/>
      <c r="FO217">
        <v>1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0.66833333299999997</v>
      </c>
      <c r="FX217">
        <v>0</v>
      </c>
      <c r="FY217">
        <v>6.1592549999999998E-3</v>
      </c>
      <c r="FZ217">
        <v>8.3846849999999994E-3</v>
      </c>
      <c r="GA217">
        <v>0.5</v>
      </c>
      <c r="GB217">
        <v>0.5</v>
      </c>
      <c r="GC217">
        <v>1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262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263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O218">
        <v>1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0.66833333299999997</v>
      </c>
      <c r="FX218">
        <v>0</v>
      </c>
      <c r="FY218">
        <v>-1.917008E-3</v>
      </c>
      <c r="FZ218">
        <v>9.7992119999999999E-3</v>
      </c>
      <c r="GA218">
        <v>0.5</v>
      </c>
      <c r="GB218">
        <v>0.5</v>
      </c>
      <c r="GC218">
        <v>1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262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263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O219">
        <v>1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0.66833333299999997</v>
      </c>
      <c r="FX219">
        <v>0</v>
      </c>
      <c r="FY219">
        <v>0.115061571</v>
      </c>
      <c r="FZ219">
        <v>8.9203600000000004E-3</v>
      </c>
      <c r="GA219">
        <v>0.5</v>
      </c>
      <c r="GB219">
        <v>0.5</v>
      </c>
      <c r="GC219">
        <v>1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262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263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O220">
        <v>1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0.66833333299999997</v>
      </c>
      <c r="FX220">
        <v>0</v>
      </c>
      <c r="FY220">
        <v>0.178680275</v>
      </c>
      <c r="FZ220">
        <v>9.0373629999999996E-3</v>
      </c>
      <c r="GA220">
        <v>0.5</v>
      </c>
      <c r="GB220">
        <v>0.5</v>
      </c>
      <c r="GC220">
        <v>1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262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263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O221">
        <v>1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0.66833333299999997</v>
      </c>
      <c r="FX221">
        <v>0</v>
      </c>
      <c r="FY221">
        <v>-8.0769039999999993E-3</v>
      </c>
      <c r="FZ221">
        <v>7.7388370000000001E-3</v>
      </c>
      <c r="GA221">
        <v>0.5</v>
      </c>
      <c r="GB221">
        <v>0.5</v>
      </c>
      <c r="GC221">
        <v>1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262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263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-1.1124261E-2</v>
      </c>
      <c r="FZ222">
        <v>1.1126319000000001E-2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262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263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-0.178335243</v>
      </c>
      <c r="FZ223">
        <v>8.9097610000000004E-3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262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263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-3.8302450000000002E-2</v>
      </c>
      <c r="FZ224">
        <v>8.1209990000000003E-3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262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263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-2.209829E-2</v>
      </c>
      <c r="FZ225">
        <v>7.787118E-3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262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263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6.1592549999999998E-3</v>
      </c>
      <c r="FZ226">
        <v>8.3846849999999994E-3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262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263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-1.917008E-3</v>
      </c>
      <c r="FZ227">
        <v>9.7992119999999999E-3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262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263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0.115061571</v>
      </c>
      <c r="FZ228">
        <v>8.9203600000000004E-3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262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263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0.178680275</v>
      </c>
      <c r="FZ229">
        <v>9.0373629999999996E-3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262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263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-8.0769039999999993E-3</v>
      </c>
      <c r="FZ230">
        <v>7.7388370000000001E-3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262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263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0.175178897</v>
      </c>
      <c r="FZ231">
        <v>7.4028100000000001E-3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262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263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-0.16715345700000001</v>
      </c>
      <c r="FZ232">
        <v>8.4753320000000004E-3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262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263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-0.11834704</v>
      </c>
      <c r="FZ233">
        <v>8.7856219999999999E-3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262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263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-1.1124261E-2</v>
      </c>
      <c r="FZ234">
        <v>1.1126319000000001E-2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262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263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-0.178335243</v>
      </c>
      <c r="FZ235">
        <v>8.9097610000000004E-3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262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263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-3.8302450000000002E-2</v>
      </c>
      <c r="FZ236">
        <v>8.1209990000000003E-3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262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263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-2.209829E-2</v>
      </c>
      <c r="FZ237">
        <v>7.787118E-3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262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263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6.1592549999999998E-3</v>
      </c>
      <c r="FZ238">
        <v>8.3846849999999994E-3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262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263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-1.917008E-3</v>
      </c>
      <c r="FZ239">
        <v>9.7992119999999999E-3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262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263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0.115061571</v>
      </c>
      <c r="FZ240">
        <v>8.9203600000000004E-3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262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263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0.178680275</v>
      </c>
      <c r="FZ241">
        <v>9.0373629999999996E-3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262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263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-8.0769039999999993E-3</v>
      </c>
      <c r="FZ242">
        <v>7.7388370000000001E-3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262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263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0.175178897</v>
      </c>
      <c r="FZ243">
        <v>7.4028100000000001E-3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262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263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-0.16715345700000001</v>
      </c>
      <c r="FZ244">
        <v>8.4753320000000004E-3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262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263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-0.11834704</v>
      </c>
      <c r="FZ245">
        <v>8.7856219999999999E-3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262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263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-1.1124261E-2</v>
      </c>
      <c r="FZ246">
        <v>1.1126319000000001E-2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262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263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-0.178335243</v>
      </c>
      <c r="FZ247">
        <v>8.9097610000000004E-3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262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263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-3.8302450000000002E-2</v>
      </c>
      <c r="FZ248">
        <v>8.1209990000000003E-3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262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263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-2.209829E-2</v>
      </c>
      <c r="FZ249">
        <v>7.787118E-3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262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263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6.1592549999999998E-3</v>
      </c>
      <c r="FZ250">
        <v>8.3846849999999994E-3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262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263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-1.917008E-3</v>
      </c>
      <c r="FZ251">
        <v>9.7992119999999999E-3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262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263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0.115061571</v>
      </c>
      <c r="FZ252">
        <v>8.9203600000000004E-3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262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263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0.178680275</v>
      </c>
      <c r="FZ253">
        <v>9.0373629999999996E-3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262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263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-8.0769039999999993E-3</v>
      </c>
      <c r="FZ254">
        <v>7.7388370000000001E-3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262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263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0.175178897</v>
      </c>
      <c r="FZ255">
        <v>7.4028100000000001E-3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262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263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-0.16715345700000001</v>
      </c>
      <c r="FZ256">
        <v>8.4753320000000004E-3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262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263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K257" s="9"/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-0.11834704</v>
      </c>
      <c r="FZ257">
        <v>8.7856219999999999E-3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262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263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K258" s="9"/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-1.1124261E-2</v>
      </c>
      <c r="FZ258">
        <v>1.1126319000000001E-2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262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263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K259" s="9"/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-0.178335243</v>
      </c>
      <c r="FZ259">
        <v>8.9097610000000004E-3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262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263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K260" s="9"/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-3.8302450000000002E-2</v>
      </c>
      <c r="FZ260">
        <v>8.1209990000000003E-3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262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263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K261" s="9"/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-2.209829E-2</v>
      </c>
      <c r="FZ261">
        <v>7.787118E-3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262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263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K262" s="9"/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6.1592549999999998E-3</v>
      </c>
      <c r="FZ262">
        <v>8.3846849999999994E-3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262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263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K263" s="9"/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-1.917008E-3</v>
      </c>
      <c r="FZ263">
        <v>9.7992119999999999E-3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262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263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K264" s="9"/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0.115061571</v>
      </c>
      <c r="FZ264">
        <v>8.9203600000000004E-3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262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263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K265" s="9"/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0.178680275</v>
      </c>
      <c r="FZ265">
        <v>9.0373629999999996E-3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262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263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K266" s="9"/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-8.0769039999999993E-3</v>
      </c>
      <c r="FZ266">
        <v>7.7388370000000001E-3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262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263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K267" s="9"/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0.175178897</v>
      </c>
      <c r="FZ267">
        <v>7.4028100000000001E-3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262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263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K268" s="9"/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-0.16715345700000001</v>
      </c>
      <c r="FZ268">
        <v>8.4753320000000004E-3</v>
      </c>
      <c r="GA268">
        <v>0</v>
      </c>
      <c r="GB268">
        <v>0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264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265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113</v>
      </c>
      <c r="CB269" t="s">
        <v>113</v>
      </c>
      <c r="CC269" t="s">
        <v>113</v>
      </c>
      <c r="CM269"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113</v>
      </c>
      <c r="CU269" t="s">
        <v>113</v>
      </c>
      <c r="CV269" t="s">
        <v>113</v>
      </c>
      <c r="CW269" t="s">
        <v>113</v>
      </c>
      <c r="CX269" t="s">
        <v>113</v>
      </c>
      <c r="CY269" t="s">
        <v>113</v>
      </c>
      <c r="DA269">
        <v>-0.804629331</v>
      </c>
      <c r="DB269">
        <v>0.56871213499999995</v>
      </c>
      <c r="DC269">
        <v>-0.804629331</v>
      </c>
      <c r="FK269" s="9"/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-0.11834704</v>
      </c>
      <c r="FZ269">
        <v>8.7856219999999999E-3</v>
      </c>
      <c r="GA269">
        <v>0</v>
      </c>
      <c r="GB269">
        <v>0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264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265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-1.1124261E-2</v>
      </c>
      <c r="FZ270">
        <v>1.1126319000000001E-2</v>
      </c>
      <c r="GA270">
        <v>0</v>
      </c>
      <c r="GB270">
        <v>0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264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265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-0.178335243</v>
      </c>
      <c r="FZ271">
        <v>8.9097610000000004E-3</v>
      </c>
      <c r="GA271">
        <v>0</v>
      </c>
      <c r="GB271">
        <v>0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264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265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-3.8302450000000002E-2</v>
      </c>
      <c r="FZ272">
        <v>8.1209990000000003E-3</v>
      </c>
      <c r="GA272">
        <v>0</v>
      </c>
      <c r="GB272">
        <v>0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264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265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-2.209829E-2</v>
      </c>
      <c r="FZ273">
        <v>7.787118E-3</v>
      </c>
      <c r="GA273">
        <v>0</v>
      </c>
      <c r="GB273">
        <v>0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264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265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6.1592549999999998E-3</v>
      </c>
      <c r="FZ274">
        <v>8.3846849999999994E-3</v>
      </c>
      <c r="GA274">
        <v>0</v>
      </c>
      <c r="GB274">
        <v>0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264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265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-1.917008E-3</v>
      </c>
      <c r="FZ275">
        <v>9.7992119999999999E-3</v>
      </c>
      <c r="GA275">
        <v>0</v>
      </c>
      <c r="GB275">
        <v>0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264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265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0.115061571</v>
      </c>
      <c r="FZ276">
        <v>8.9203600000000004E-3</v>
      </c>
      <c r="GA276">
        <v>0</v>
      </c>
      <c r="GB276">
        <v>0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264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265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0.178680275</v>
      </c>
      <c r="FZ277">
        <v>9.0373629999999996E-3</v>
      </c>
      <c r="GA277">
        <v>0</v>
      </c>
      <c r="GB277">
        <v>0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264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265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-8.0769039999999993E-3</v>
      </c>
      <c r="FZ278">
        <v>7.7388370000000001E-3</v>
      </c>
      <c r="GA278">
        <v>0</v>
      </c>
      <c r="GB278">
        <v>0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264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265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O279">
        <v>7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0.50166666699999996</v>
      </c>
      <c r="FX279">
        <v>1</v>
      </c>
      <c r="FY279">
        <v>0.175178897</v>
      </c>
      <c r="FZ279">
        <v>7.4028100000000001E-3</v>
      </c>
      <c r="GA279">
        <v>0</v>
      </c>
      <c r="GB279">
        <v>0</v>
      </c>
      <c r="GC279">
        <v>0</v>
      </c>
      <c r="GD279">
        <v>1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264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265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O280">
        <v>7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0.50166666699999996</v>
      </c>
      <c r="FX280">
        <v>1</v>
      </c>
      <c r="FY280">
        <v>-0.16715345700000001</v>
      </c>
      <c r="FZ280">
        <v>8.4753320000000004E-3</v>
      </c>
      <c r="GA280">
        <v>0</v>
      </c>
      <c r="GB280">
        <v>0</v>
      </c>
      <c r="GC280">
        <v>0</v>
      </c>
      <c r="GD280">
        <v>1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264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265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O281">
        <v>7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0.50166666699999996</v>
      </c>
      <c r="FX281">
        <v>1</v>
      </c>
      <c r="FY281">
        <v>-0.11834704</v>
      </c>
      <c r="FZ281">
        <v>8.7856219999999999E-3</v>
      </c>
      <c r="GA281">
        <v>0</v>
      </c>
      <c r="GB281">
        <v>0</v>
      </c>
      <c r="GC281">
        <v>0</v>
      </c>
      <c r="GD281">
        <v>1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264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265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O282">
        <v>7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0.50166666699999996</v>
      </c>
      <c r="FX282">
        <v>1</v>
      </c>
      <c r="FY282">
        <v>-1.1124261E-2</v>
      </c>
      <c r="FZ282">
        <v>1.1126319000000001E-2</v>
      </c>
      <c r="GA282">
        <v>0</v>
      </c>
      <c r="GB282">
        <v>0</v>
      </c>
      <c r="GC282">
        <v>0</v>
      </c>
      <c r="GD282">
        <v>1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264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265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O283">
        <v>7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0.50166666699999996</v>
      </c>
      <c r="FX283">
        <v>1</v>
      </c>
      <c r="FY283">
        <v>-0.178335243</v>
      </c>
      <c r="FZ283">
        <v>8.9097610000000004E-3</v>
      </c>
      <c r="GA283">
        <v>0</v>
      </c>
      <c r="GB283">
        <v>0</v>
      </c>
      <c r="GC283">
        <v>0</v>
      </c>
      <c r="GD283">
        <v>1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264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265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O284">
        <v>7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0.50166666699999996</v>
      </c>
      <c r="FX284">
        <v>1</v>
      </c>
      <c r="FY284">
        <v>-3.8302450000000002E-2</v>
      </c>
      <c r="FZ284">
        <v>8.1209990000000003E-3</v>
      </c>
      <c r="GA284">
        <v>0</v>
      </c>
      <c r="GB284">
        <v>0.2</v>
      </c>
      <c r="GC284">
        <v>0</v>
      </c>
      <c r="GD284">
        <v>1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264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265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-1.1124261E-2</v>
      </c>
      <c r="FZ285">
        <v>1.1126319000000001E-2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264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265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-0.178335243</v>
      </c>
      <c r="FZ286">
        <v>8.9097610000000004E-3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264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265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-3.8302450000000002E-2</v>
      </c>
      <c r="FZ287">
        <v>8.1209990000000003E-3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264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265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-2.209829E-2</v>
      </c>
      <c r="FZ288">
        <v>7.787118E-3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264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265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6.1592549999999998E-3</v>
      </c>
      <c r="FZ289">
        <v>8.3846849999999994E-3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264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265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-1.917008E-3</v>
      </c>
      <c r="FZ290">
        <v>9.7992119999999999E-3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264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265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0.115061571</v>
      </c>
      <c r="FZ291">
        <v>8.9203600000000004E-3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264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265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0.178680275</v>
      </c>
      <c r="FZ292">
        <v>9.0373629999999996E-3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264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265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-8.0769039999999993E-3</v>
      </c>
      <c r="FZ293">
        <v>7.7388370000000001E-3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264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265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0.175178897</v>
      </c>
      <c r="FZ294">
        <v>7.4028100000000001E-3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264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265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-0.16715345700000001</v>
      </c>
      <c r="FZ295">
        <v>8.4753320000000004E-3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264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265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-0.11834704</v>
      </c>
      <c r="FZ296">
        <v>8.7856219999999999E-3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264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265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-1.1124261E-2</v>
      </c>
      <c r="FZ297">
        <v>1.1126319000000001E-2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264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265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-0.178335243</v>
      </c>
      <c r="FZ298">
        <v>8.9097610000000004E-3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264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265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-3.8302450000000002E-2</v>
      </c>
      <c r="FZ299">
        <v>8.1209990000000003E-3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264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265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-2.209829E-2</v>
      </c>
      <c r="FZ300">
        <v>7.787118E-3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264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265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6.1592549999999998E-3</v>
      </c>
      <c r="FZ301">
        <v>8.3846849999999994E-3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264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265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-1.917008E-3</v>
      </c>
      <c r="FZ302">
        <v>9.7992119999999999E-3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264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265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0.115061571</v>
      </c>
      <c r="FZ303">
        <v>8.9203600000000004E-3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264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265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0.178680275</v>
      </c>
      <c r="FZ304">
        <v>9.0373629999999996E-3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264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265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-8.0769039999999993E-3</v>
      </c>
      <c r="FZ305">
        <v>7.7388370000000001E-3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264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265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0.175178897</v>
      </c>
      <c r="FZ306">
        <v>7.4028100000000001E-3</v>
      </c>
      <c r="GA306">
        <v>0</v>
      </c>
      <c r="GB306">
        <v>0</v>
      </c>
      <c r="GC306">
        <v>0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264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265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-0.16715345700000001</v>
      </c>
      <c r="FZ307">
        <v>8.4753320000000004E-3</v>
      </c>
      <c r="GA307">
        <v>0</v>
      </c>
      <c r="GB307">
        <v>0</v>
      </c>
      <c r="GC307">
        <v>0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264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265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-0.11834704</v>
      </c>
      <c r="FZ308">
        <v>8.7856219999999999E-3</v>
      </c>
      <c r="GA308">
        <v>0</v>
      </c>
      <c r="GB308">
        <v>0</v>
      </c>
      <c r="GC308">
        <v>0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264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265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-1.1124261E-2</v>
      </c>
      <c r="FZ309">
        <v>1.1126319000000001E-2</v>
      </c>
      <c r="GA309">
        <v>0</v>
      </c>
      <c r="GB309">
        <v>0</v>
      </c>
      <c r="GC309">
        <v>0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264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265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-0.178335243</v>
      </c>
      <c r="FZ310">
        <v>8.9097610000000004E-3</v>
      </c>
      <c r="GA310">
        <v>0</v>
      </c>
      <c r="GB310">
        <v>0</v>
      </c>
      <c r="GC310">
        <v>0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264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265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-3.8302450000000002E-2</v>
      </c>
      <c r="FZ311">
        <v>8.1209990000000003E-3</v>
      </c>
      <c r="GA311">
        <v>0</v>
      </c>
      <c r="GB311">
        <v>0</v>
      </c>
      <c r="GC311">
        <v>0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264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265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-2.209829E-2</v>
      </c>
      <c r="FZ312">
        <v>7.787118E-3</v>
      </c>
      <c r="GA312">
        <v>0</v>
      </c>
      <c r="GB312">
        <v>0</v>
      </c>
      <c r="GC312">
        <v>0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264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265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6.1592549999999998E-3</v>
      </c>
      <c r="FZ313">
        <v>8.3846849999999994E-3</v>
      </c>
      <c r="GA313">
        <v>0</v>
      </c>
      <c r="GB313">
        <v>0</v>
      </c>
      <c r="GC313">
        <v>0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264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265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-1.917008E-3</v>
      </c>
      <c r="FZ314">
        <v>9.7992119999999999E-3</v>
      </c>
      <c r="GA314">
        <v>0</v>
      </c>
      <c r="GB314">
        <v>0</v>
      </c>
      <c r="GC314">
        <v>0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264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265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0.115061571</v>
      </c>
      <c r="FZ315">
        <v>8.9203600000000004E-3</v>
      </c>
      <c r="GA315">
        <v>0</v>
      </c>
      <c r="GB315">
        <v>0</v>
      </c>
      <c r="GC315">
        <v>0</v>
      </c>
      <c r="GD315">
        <v>0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264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265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0.178680275</v>
      </c>
      <c r="FZ316">
        <v>9.0373629999999996E-3</v>
      </c>
      <c r="GA316">
        <v>0</v>
      </c>
      <c r="GB316">
        <v>0</v>
      </c>
      <c r="GC316">
        <v>0</v>
      </c>
      <c r="GD316">
        <v>0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264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265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-8.0769039999999993E-3</v>
      </c>
      <c r="FZ317">
        <v>7.7388370000000001E-3</v>
      </c>
      <c r="GA317">
        <v>0</v>
      </c>
      <c r="GB317">
        <v>0</v>
      </c>
      <c r="GC317">
        <v>0</v>
      </c>
      <c r="GD317">
        <v>0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264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265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0.175178897</v>
      </c>
      <c r="FZ318">
        <v>7.4028100000000001E-3</v>
      </c>
      <c r="GA318">
        <v>0</v>
      </c>
      <c r="GB318">
        <v>0</v>
      </c>
      <c r="GC318">
        <v>0</v>
      </c>
      <c r="GD318">
        <v>0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264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265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-0.16715345700000001</v>
      </c>
      <c r="FZ319">
        <v>8.4753320000000004E-3</v>
      </c>
      <c r="GA319">
        <v>0</v>
      </c>
      <c r="GB319">
        <v>0</v>
      </c>
      <c r="GC319">
        <v>0</v>
      </c>
      <c r="GD319">
        <v>0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264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265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-0.11834704</v>
      </c>
      <c r="FZ320">
        <v>8.7856219999999999E-3</v>
      </c>
      <c r="GA320">
        <v>0</v>
      </c>
      <c r="GB320">
        <v>0</v>
      </c>
      <c r="GC320">
        <v>0</v>
      </c>
      <c r="GD320">
        <v>0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264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265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-1.1124261E-2</v>
      </c>
      <c r="FZ321">
        <v>1.1126319000000001E-2</v>
      </c>
      <c r="GA321">
        <v>0</v>
      </c>
      <c r="GB321">
        <v>0</v>
      </c>
      <c r="GC321">
        <v>0</v>
      </c>
      <c r="GD321">
        <v>0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264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265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-0.178335243</v>
      </c>
      <c r="FZ322">
        <v>8.9097610000000004E-3</v>
      </c>
      <c r="GA322">
        <v>0</v>
      </c>
      <c r="GB322">
        <v>0</v>
      </c>
      <c r="GC322">
        <v>0</v>
      </c>
      <c r="GD322">
        <v>8.3333332999999996E-2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264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265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-3.8302450000000002E-2</v>
      </c>
      <c r="FZ323">
        <v>8.1209990000000003E-3</v>
      </c>
      <c r="GA323">
        <v>0</v>
      </c>
      <c r="GB323">
        <v>0</v>
      </c>
      <c r="GC323">
        <v>0</v>
      </c>
      <c r="GD323">
        <v>0.16666666699999999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264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265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-2.209829E-2</v>
      </c>
      <c r="FZ324">
        <v>7.787118E-3</v>
      </c>
      <c r="GA324">
        <v>0</v>
      </c>
      <c r="GB324">
        <v>0</v>
      </c>
      <c r="GC324">
        <v>0</v>
      </c>
      <c r="GD324">
        <v>0.25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264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265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6.1592549999999998E-3</v>
      </c>
      <c r="FZ325">
        <v>8.3846849999999994E-3</v>
      </c>
      <c r="GA325">
        <v>0</v>
      </c>
      <c r="GB325">
        <v>0</v>
      </c>
      <c r="GC325">
        <v>0</v>
      </c>
      <c r="GD325">
        <v>0.33333333300000001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264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265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-1.917008E-3</v>
      </c>
      <c r="FZ326">
        <v>9.7992119999999999E-3</v>
      </c>
      <c r="GA326">
        <v>0</v>
      </c>
      <c r="GB326">
        <v>0</v>
      </c>
      <c r="GC326">
        <v>0</v>
      </c>
      <c r="GD326">
        <v>0.41666666699999999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264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265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0.115061571</v>
      </c>
      <c r="FZ327">
        <v>8.9203600000000004E-3</v>
      </c>
      <c r="GA327">
        <v>0</v>
      </c>
      <c r="GB327">
        <v>0</v>
      </c>
      <c r="GC327">
        <v>0</v>
      </c>
      <c r="GD327">
        <v>0.5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264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265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0.178680275</v>
      </c>
      <c r="FZ328">
        <v>9.0373629999999996E-3</v>
      </c>
      <c r="GA328">
        <v>0</v>
      </c>
      <c r="GB328">
        <v>0</v>
      </c>
      <c r="GC328">
        <v>0</v>
      </c>
      <c r="GD328">
        <v>0.58333333300000001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264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265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-8.0769039999999993E-3</v>
      </c>
      <c r="FZ329">
        <v>7.7388370000000001E-3</v>
      </c>
      <c r="GA329">
        <v>0</v>
      </c>
      <c r="GB329">
        <v>0</v>
      </c>
      <c r="GC329">
        <v>0</v>
      </c>
      <c r="GD329">
        <v>0.66666666699999999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264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265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0.175178897</v>
      </c>
      <c r="FZ330">
        <v>7.4028100000000001E-3</v>
      </c>
      <c r="GA330">
        <v>0</v>
      </c>
      <c r="GB330">
        <v>0</v>
      </c>
      <c r="GC330">
        <v>0</v>
      </c>
      <c r="GD330">
        <v>0.75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264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265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-0.16715345700000001</v>
      </c>
      <c r="FZ331">
        <v>8.4753320000000004E-3</v>
      </c>
      <c r="GA331">
        <v>0</v>
      </c>
      <c r="GB331">
        <v>0</v>
      </c>
      <c r="GC331">
        <v>0</v>
      </c>
      <c r="GD331">
        <v>0.83333333300000001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264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265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-0.11834704</v>
      </c>
      <c r="FZ332">
        <v>8.7856219999999999E-3</v>
      </c>
      <c r="GA332">
        <v>0</v>
      </c>
      <c r="GB332">
        <v>0</v>
      </c>
      <c r="GC332">
        <v>0</v>
      </c>
      <c r="GD332">
        <v>0.91666666699999999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264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265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-1.1124261E-2</v>
      </c>
      <c r="FZ333">
        <v>1.1126319000000001E-2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264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265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-0.178335243</v>
      </c>
      <c r="FZ334">
        <v>8.9097610000000004E-3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264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265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-3.8302450000000002E-2</v>
      </c>
      <c r="FZ335">
        <v>8.1209990000000003E-3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264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265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-2.209829E-2</v>
      </c>
      <c r="FZ336">
        <v>7.787118E-3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264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265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6.1592549999999998E-3</v>
      </c>
      <c r="FZ337">
        <v>8.3846849999999994E-3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264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265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-1.917008E-3</v>
      </c>
      <c r="FZ338">
        <v>9.7992119999999999E-3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264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265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0.115061571</v>
      </c>
      <c r="FZ339">
        <v>8.9203600000000004E-3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264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265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0.178680275</v>
      </c>
      <c r="FZ340">
        <v>9.0373629999999996E-3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264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265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-8.0769039999999993E-3</v>
      </c>
      <c r="FZ341">
        <v>7.7388370000000001E-3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264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265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0.175178897</v>
      </c>
      <c r="FZ342">
        <v>7.4028100000000001E-3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264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265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-0.16715345700000001</v>
      </c>
      <c r="FZ343">
        <v>8.4753320000000004E-3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264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265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-0.11834704</v>
      </c>
      <c r="FZ344">
        <v>8.7856219999999999E-3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264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265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-1.1124261E-2</v>
      </c>
      <c r="FZ345">
        <v>1.1126319000000001E-2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264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265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-0.178335243</v>
      </c>
      <c r="FZ346">
        <v>8.9097610000000004E-3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264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265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-3.8302450000000002E-2</v>
      </c>
      <c r="FZ347">
        <v>8.1209990000000003E-3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264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265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-2.209829E-2</v>
      </c>
      <c r="FZ348">
        <v>7.787118E-3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264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265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6.1592549999999998E-3</v>
      </c>
      <c r="FZ349">
        <v>8.3846849999999994E-3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264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265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-1.917008E-3</v>
      </c>
      <c r="FZ350">
        <v>9.7992119999999999E-3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264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265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0.115061571</v>
      </c>
      <c r="FZ351">
        <v>8.9203600000000004E-3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264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265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0.178680275</v>
      </c>
      <c r="FZ352">
        <v>9.0373629999999996E-3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264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265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-8.0769039999999993E-3</v>
      </c>
      <c r="FZ353">
        <v>7.7388370000000001E-3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264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265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0.175178897</v>
      </c>
      <c r="FZ354">
        <v>7.4028100000000001E-3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264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265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-0.16715345700000001</v>
      </c>
      <c r="FZ355">
        <v>8.4753320000000004E-3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264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265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-0.11834704</v>
      </c>
      <c r="FZ356">
        <v>8.7856219999999999E-3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264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265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-1.1124261E-2</v>
      </c>
      <c r="FZ357">
        <v>1.1126319000000001E-2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264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265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-0.178335243</v>
      </c>
      <c r="FZ358">
        <v>8.9097610000000004E-3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264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265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-3.8302450000000002E-2</v>
      </c>
      <c r="FZ359">
        <v>8.1209990000000003E-3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264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265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-2.209829E-2</v>
      </c>
      <c r="FZ360">
        <v>7.787118E-3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264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265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6.1592549999999998E-3</v>
      </c>
      <c r="FZ361">
        <v>8.3846849999999994E-3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264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265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-1.917008E-3</v>
      </c>
      <c r="FZ362">
        <v>9.7992119999999999E-3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264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265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0.115061571</v>
      </c>
      <c r="FZ363">
        <v>8.9203600000000004E-3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264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265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0.178680275</v>
      </c>
      <c r="FZ364">
        <v>9.0373629999999996E-3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264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265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-8.0769039999999993E-3</v>
      </c>
      <c r="FZ365">
        <v>7.7388370000000001E-3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264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265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0.175178897</v>
      </c>
      <c r="FZ366">
        <v>7.4028100000000001E-3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264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265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-0.16715345700000001</v>
      </c>
      <c r="FZ367">
        <v>8.4753320000000004E-3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264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265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-0.11834704</v>
      </c>
      <c r="FZ368">
        <v>8.7856219999999999E-3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264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265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-1.1124261E-2</v>
      </c>
      <c r="FZ369">
        <v>1.1126319000000001E-2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264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265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-0.178335243</v>
      </c>
      <c r="FZ370">
        <v>8.9097610000000004E-3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264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265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-3.8302450000000002E-2</v>
      </c>
      <c r="FZ371">
        <v>8.1209990000000003E-3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264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265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-2.209829E-2</v>
      </c>
      <c r="FZ372">
        <v>7.787118E-3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264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265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6.1592549999999998E-3</v>
      </c>
      <c r="FZ373">
        <v>8.3846849999999994E-3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264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265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-1.917008E-3</v>
      </c>
      <c r="FZ374">
        <v>9.7992119999999999E-3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264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265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0.115061571</v>
      </c>
      <c r="FZ375">
        <v>8.9203600000000004E-3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264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265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0.178680275</v>
      </c>
      <c r="FZ376">
        <v>9.0373629999999996E-3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264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265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K377" s="9"/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-8.0769039999999993E-3</v>
      </c>
      <c r="FZ377">
        <v>7.7388370000000001E-3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264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265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K378" s="9"/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0.175178897</v>
      </c>
      <c r="FZ378">
        <v>7.4028100000000001E-3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264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265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K379" s="9"/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-0.16715345700000001</v>
      </c>
      <c r="FZ379">
        <v>8.4753320000000004E-3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264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265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K380" s="9"/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-0.11834704</v>
      </c>
      <c r="FZ380">
        <v>8.7856219999999999E-3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264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265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K381" s="9"/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-1.1124261E-2</v>
      </c>
      <c r="FZ381">
        <v>1.1126319000000001E-2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264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265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K382" s="9"/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-0.178335243</v>
      </c>
      <c r="FZ382">
        <v>8.9097610000000004E-3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264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265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K383" s="9"/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-3.8302450000000002E-2</v>
      </c>
      <c r="FZ383">
        <v>8.1209990000000003E-3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264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265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K384" s="9"/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-2.209829E-2</v>
      </c>
      <c r="FZ384">
        <v>7.787118E-3</v>
      </c>
      <c r="GA384">
        <v>0</v>
      </c>
      <c r="GB384">
        <v>0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264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265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K385" s="9"/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6.1592549999999998E-3</v>
      </c>
      <c r="FZ385">
        <v>8.3846849999999994E-3</v>
      </c>
      <c r="GA385">
        <v>0</v>
      </c>
      <c r="GB385">
        <v>0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264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265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K386" s="9"/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-1.917008E-3</v>
      </c>
      <c r="FZ386">
        <v>9.7992119999999999E-3</v>
      </c>
      <c r="GA386">
        <v>0</v>
      </c>
      <c r="GB386">
        <v>0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87" spans="9:212">
      <c r="FK387" s="9"/>
      <c r="FO387">
        <v>2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0.115061571</v>
      </c>
      <c r="FZ387">
        <v>8.9203600000000004E-3</v>
      </c>
      <c r="GA387">
        <v>0</v>
      </c>
      <c r="GB387">
        <v>0</v>
      </c>
      <c r="GC387">
        <v>0</v>
      </c>
      <c r="GD387">
        <v>1</v>
      </c>
    </row>
    <row r="388" spans="9:212">
      <c r="FK388" s="9"/>
      <c r="FO388">
        <v>2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0.178680275</v>
      </c>
      <c r="FZ388">
        <v>9.0373629999999996E-3</v>
      </c>
      <c r="GA388">
        <v>0</v>
      </c>
      <c r="GB388">
        <v>0</v>
      </c>
      <c r="GC388">
        <v>0</v>
      </c>
      <c r="GD388">
        <v>1</v>
      </c>
    </row>
    <row r="389" spans="9:212">
      <c r="FK389" s="9"/>
      <c r="FO389">
        <v>2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-8.0769039999999993E-3</v>
      </c>
      <c r="FZ389">
        <v>7.7388370000000001E-3</v>
      </c>
      <c r="GA389">
        <v>0</v>
      </c>
      <c r="GB389">
        <v>0</v>
      </c>
      <c r="GC389">
        <v>0</v>
      </c>
      <c r="GD389">
        <v>1</v>
      </c>
    </row>
    <row r="390" spans="9:212">
      <c r="FK390" s="9"/>
      <c r="FO390">
        <v>2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0.175178897</v>
      </c>
      <c r="FZ390">
        <v>7.4028100000000001E-3</v>
      </c>
      <c r="GA390">
        <v>0</v>
      </c>
      <c r="GB390">
        <v>0</v>
      </c>
      <c r="GC390">
        <v>0</v>
      </c>
      <c r="GD390">
        <v>1</v>
      </c>
    </row>
    <row r="391" spans="9:212">
      <c r="FK391" s="9"/>
      <c r="FO391">
        <v>2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-0.16715345700000001</v>
      </c>
      <c r="FZ391">
        <v>8.4753320000000004E-3</v>
      </c>
      <c r="GA391">
        <v>0</v>
      </c>
      <c r="GB391">
        <v>0</v>
      </c>
      <c r="GC391">
        <v>0</v>
      </c>
      <c r="GD391">
        <v>1</v>
      </c>
    </row>
    <row r="392" spans="9:212">
      <c r="FK392" s="9"/>
      <c r="FO392">
        <v>2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-0.11834704</v>
      </c>
      <c r="FZ392">
        <v>8.7856219999999999E-3</v>
      </c>
      <c r="GA392">
        <v>0</v>
      </c>
      <c r="GB392">
        <v>0</v>
      </c>
      <c r="GC392">
        <v>0</v>
      </c>
      <c r="GD392">
        <v>1</v>
      </c>
    </row>
    <row r="393" spans="9:212">
      <c r="FO393">
        <v>2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-1.1124261E-2</v>
      </c>
      <c r="FZ393">
        <v>1.1126319000000001E-2</v>
      </c>
      <c r="GA393">
        <v>0</v>
      </c>
      <c r="GB393">
        <v>0</v>
      </c>
      <c r="GC393">
        <v>0</v>
      </c>
      <c r="GD393">
        <v>1</v>
      </c>
    </row>
    <row r="394" spans="9:212">
      <c r="FO394">
        <v>2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-0.178335243</v>
      </c>
      <c r="FZ394">
        <v>8.9097610000000004E-3</v>
      </c>
      <c r="GA394">
        <v>0</v>
      </c>
      <c r="GB394">
        <v>0</v>
      </c>
      <c r="GC394">
        <v>0</v>
      </c>
      <c r="GD394">
        <v>1</v>
      </c>
    </row>
    <row r="395" spans="9:212">
      <c r="FO395">
        <v>2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-3.8302450000000002E-2</v>
      </c>
      <c r="FZ395">
        <v>8.1209990000000003E-3</v>
      </c>
      <c r="GA395">
        <v>0</v>
      </c>
      <c r="GB395">
        <v>0</v>
      </c>
      <c r="GC395">
        <v>0</v>
      </c>
      <c r="GD395">
        <v>1</v>
      </c>
    </row>
    <row r="396" spans="9:212">
      <c r="FO396">
        <v>2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-2.209829E-2</v>
      </c>
      <c r="FZ396">
        <v>7.787118E-3</v>
      </c>
      <c r="GA396">
        <v>0</v>
      </c>
      <c r="GB396">
        <v>0</v>
      </c>
      <c r="GC396">
        <v>0</v>
      </c>
      <c r="GD396">
        <v>1</v>
      </c>
    </row>
    <row r="397" spans="9:212">
      <c r="FO397">
        <v>2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1</v>
      </c>
      <c r="FX397">
        <v>0</v>
      </c>
      <c r="FY397">
        <v>6.1592549999999998E-3</v>
      </c>
      <c r="FZ397">
        <v>8.3846849999999994E-3</v>
      </c>
      <c r="GA397">
        <v>0</v>
      </c>
      <c r="GB397">
        <v>0</v>
      </c>
      <c r="GC397">
        <v>0</v>
      </c>
      <c r="GD397">
        <v>1</v>
      </c>
    </row>
    <row r="398" spans="9:212">
      <c r="FO398">
        <v>2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1</v>
      </c>
      <c r="FX398">
        <v>0</v>
      </c>
      <c r="FY398">
        <v>-1.917008E-3</v>
      </c>
      <c r="FZ398">
        <v>9.7992119999999999E-3</v>
      </c>
      <c r="GA398">
        <v>0</v>
      </c>
      <c r="GB398">
        <v>0</v>
      </c>
      <c r="GC398">
        <v>0</v>
      </c>
      <c r="GD398">
        <v>1</v>
      </c>
    </row>
    <row r="399" spans="9:212">
      <c r="FO399">
        <v>2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1</v>
      </c>
      <c r="FX399">
        <v>0</v>
      </c>
      <c r="FY399">
        <v>0.115061571</v>
      </c>
      <c r="FZ399">
        <v>8.9203600000000004E-3</v>
      </c>
      <c r="GA399">
        <v>0</v>
      </c>
      <c r="GB399">
        <v>0</v>
      </c>
      <c r="GC399">
        <v>0</v>
      </c>
      <c r="GD399">
        <v>1</v>
      </c>
    </row>
    <row r="400" spans="9:212">
      <c r="FO400">
        <v>2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1</v>
      </c>
      <c r="FX400">
        <v>0</v>
      </c>
      <c r="FY400">
        <v>0.178680275</v>
      </c>
      <c r="FZ400">
        <v>9.0373629999999996E-3</v>
      </c>
      <c r="GA400">
        <v>0</v>
      </c>
      <c r="GB400">
        <v>0.2</v>
      </c>
      <c r="GC400">
        <v>0</v>
      </c>
      <c r="GD400">
        <v>1</v>
      </c>
    </row>
    <row r="401" spans="116:186">
      <c r="FO401">
        <v>2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1</v>
      </c>
      <c r="FX401">
        <v>0</v>
      </c>
      <c r="FY401">
        <v>-8.0769039999999993E-3</v>
      </c>
      <c r="FZ401">
        <v>7.7388370000000001E-3</v>
      </c>
      <c r="GA401">
        <v>0</v>
      </c>
      <c r="GB401">
        <v>0.4</v>
      </c>
      <c r="GC401">
        <v>0</v>
      </c>
      <c r="GD401">
        <v>1</v>
      </c>
    </row>
    <row r="402" spans="116:186">
      <c r="FO402">
        <v>2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1</v>
      </c>
      <c r="FX402">
        <v>0</v>
      </c>
      <c r="FY402">
        <v>0.175178897</v>
      </c>
      <c r="FZ402">
        <v>7.4028100000000001E-3</v>
      </c>
      <c r="GA402">
        <v>0</v>
      </c>
      <c r="GB402">
        <v>0.6</v>
      </c>
      <c r="GC402">
        <v>0</v>
      </c>
      <c r="GD402">
        <v>1</v>
      </c>
    </row>
    <row r="411" spans="116:186">
      <c r="DL411" t="s">
        <v>175</v>
      </c>
      <c r="DM411" t="s">
        <v>176</v>
      </c>
      <c r="DN411" t="s">
        <v>177</v>
      </c>
      <c r="DO411" t="s">
        <v>178</v>
      </c>
      <c r="DP411" t="s">
        <v>179</v>
      </c>
      <c r="DQ411" t="s">
        <v>180</v>
      </c>
      <c r="DR411" t="s">
        <v>181</v>
      </c>
      <c r="DS411" t="s">
        <v>182</v>
      </c>
      <c r="DT411" t="s">
        <v>183</v>
      </c>
      <c r="DU411" t="s">
        <v>184</v>
      </c>
      <c r="DV411" t="s">
        <v>185</v>
      </c>
      <c r="DW411" t="s">
        <v>186</v>
      </c>
      <c r="DX411" t="s">
        <v>187</v>
      </c>
      <c r="DY411" t="s">
        <v>188</v>
      </c>
      <c r="DZ411" t="s">
        <v>189</v>
      </c>
      <c r="EA411" t="s">
        <v>190</v>
      </c>
      <c r="EB411" t="s">
        <v>191</v>
      </c>
      <c r="EC411" t="s">
        <v>192</v>
      </c>
      <c r="ED411" t="s">
        <v>193</v>
      </c>
      <c r="EE411" t="s">
        <v>194</v>
      </c>
      <c r="EF411" t="s">
        <v>195</v>
      </c>
      <c r="EG411" t="s">
        <v>196</v>
      </c>
      <c r="EH411" t="s">
        <v>197</v>
      </c>
      <c r="EI411" t="s">
        <v>198</v>
      </c>
      <c r="EJ411" t="s">
        <v>199</v>
      </c>
      <c r="EK411" t="s">
        <v>200</v>
      </c>
      <c r="EL411" t="s">
        <v>201</v>
      </c>
      <c r="EM411" t="s">
        <v>202</v>
      </c>
      <c r="EN411" t="s">
        <v>203</v>
      </c>
      <c r="EO411" t="s">
        <v>204</v>
      </c>
      <c r="EP411" t="s">
        <v>205</v>
      </c>
      <c r="EQ411" t="s">
        <v>206</v>
      </c>
      <c r="ER411" t="s">
        <v>207</v>
      </c>
      <c r="ES411" t="s">
        <v>208</v>
      </c>
      <c r="ET411" t="s">
        <v>209</v>
      </c>
      <c r="EU411" t="s">
        <v>210</v>
      </c>
      <c r="EV411" t="s">
        <v>211</v>
      </c>
      <c r="EW411" t="s">
        <v>212</v>
      </c>
      <c r="EX411" t="s">
        <v>213</v>
      </c>
      <c r="EY411" t="s">
        <v>214</v>
      </c>
      <c r="EZ411" t="s">
        <v>215</v>
      </c>
      <c r="FA411" t="s">
        <v>216</v>
      </c>
      <c r="FB411" t="s">
        <v>217</v>
      </c>
      <c r="FC411" t="s">
        <v>218</v>
      </c>
      <c r="FD411" t="s">
        <v>219</v>
      </c>
      <c r="FE411" t="s">
        <v>220</v>
      </c>
      <c r="FF411" t="s">
        <v>221</v>
      </c>
      <c r="FG411" t="s">
        <v>222</v>
      </c>
      <c r="FH411" t="s">
        <v>223</v>
      </c>
      <c r="FI411" t="s">
        <v>224</v>
      </c>
      <c r="FJ411" t="s">
        <v>225</v>
      </c>
      <c r="FK411" t="s">
        <v>226</v>
      </c>
      <c r="FL411" t="s">
        <v>227</v>
      </c>
      <c r="FM411" t="s">
        <v>228</v>
      </c>
    </row>
    <row r="412" spans="116:186">
      <c r="DL412">
        <v>0</v>
      </c>
      <c r="DM412">
        <v>1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4561.25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1</v>
      </c>
      <c r="FI412" t="s">
        <v>113</v>
      </c>
      <c r="FJ412" t="s">
        <v>113</v>
      </c>
      <c r="FK412" s="9">
        <v>4561.25</v>
      </c>
      <c r="FL412" t="s">
        <v>113</v>
      </c>
      <c r="FM412" t="s">
        <v>113</v>
      </c>
    </row>
    <row r="413" spans="116:186">
      <c r="DL413">
        <v>0</v>
      </c>
      <c r="DM413">
        <v>0.97940000000000005</v>
      </c>
      <c r="DN413">
        <v>5.5199999999999997E-3</v>
      </c>
      <c r="DO413">
        <v>7.7999999999999999E-4</v>
      </c>
      <c r="DP413">
        <v>1.4999999999999999E-4</v>
      </c>
      <c r="DQ413">
        <v>2.0000000000000002E-5</v>
      </c>
      <c r="DR413">
        <v>8.0000000000000007E-5</v>
      </c>
      <c r="DS413">
        <v>2.3000000000000001E-4</v>
      </c>
      <c r="DT413">
        <v>1.3820000000000001E-2</v>
      </c>
      <c r="DU413">
        <v>0</v>
      </c>
      <c r="DV413">
        <v>0</v>
      </c>
      <c r="DW413">
        <v>0</v>
      </c>
      <c r="DX413">
        <v>0</v>
      </c>
      <c r="DY413">
        <v>4309.66986</v>
      </c>
      <c r="DZ413">
        <v>25.193650000000002</v>
      </c>
      <c r="EA413">
        <v>3.5495899999999998</v>
      </c>
      <c r="EB413">
        <v>0.67971000000000004</v>
      </c>
      <c r="EC413">
        <v>7.5520000000000004E-2</v>
      </c>
      <c r="ED413">
        <v>0.37762000000000001</v>
      </c>
      <c r="EE413">
        <v>1.0607899999999999</v>
      </c>
      <c r="EF413">
        <v>63.041849999999997</v>
      </c>
      <c r="EG413">
        <v>0</v>
      </c>
      <c r="EH413">
        <v>0</v>
      </c>
      <c r="EI413">
        <v>0</v>
      </c>
      <c r="EJ413">
        <v>0</v>
      </c>
      <c r="EK413">
        <v>157.6014261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63.2491159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0.98586300000000004</v>
      </c>
      <c r="FI413" t="s">
        <v>113</v>
      </c>
      <c r="FJ413" t="s">
        <v>113</v>
      </c>
      <c r="FK413" s="9">
        <v>4339.1683270000003</v>
      </c>
      <c r="FL413" t="s">
        <v>113</v>
      </c>
      <c r="FM413" t="s">
        <v>113</v>
      </c>
    </row>
    <row r="414" spans="116:186">
      <c r="DL414">
        <v>0</v>
      </c>
      <c r="DM414">
        <v>0.95936999999999995</v>
      </c>
      <c r="DN414">
        <v>6.6699999999999997E-3</v>
      </c>
      <c r="DO414">
        <v>4.79E-3</v>
      </c>
      <c r="DP414">
        <v>8.9999999999999998E-4</v>
      </c>
      <c r="DQ414">
        <v>5.0000000000000002E-5</v>
      </c>
      <c r="DR414">
        <v>9.0000000000000006E-5</v>
      </c>
      <c r="DS414">
        <v>4.4999999999999999E-4</v>
      </c>
      <c r="DT414">
        <v>1.354E-2</v>
      </c>
      <c r="DU414">
        <v>8.0000000000000007E-5</v>
      </c>
      <c r="DV414">
        <v>2.3000000000000001E-4</v>
      </c>
      <c r="DW414">
        <v>1.3820000000000001E-2</v>
      </c>
      <c r="DX414">
        <v>0</v>
      </c>
      <c r="DY414">
        <v>4065.0016000000001</v>
      </c>
      <c r="DZ414">
        <v>29.343889999999998</v>
      </c>
      <c r="EA414">
        <v>21.703959999999999</v>
      </c>
      <c r="EB414">
        <v>4.1025200000000002</v>
      </c>
      <c r="EC414">
        <v>0.23774999999999999</v>
      </c>
      <c r="ED414">
        <v>0.40322000000000002</v>
      </c>
      <c r="EE414">
        <v>1.99674</v>
      </c>
      <c r="EF414">
        <v>59.589179999999999</v>
      </c>
      <c r="EG414">
        <v>0.37762000000000001</v>
      </c>
      <c r="EH414">
        <v>1.0607899999999999</v>
      </c>
      <c r="EI414">
        <v>63.041849999999997</v>
      </c>
      <c r="EJ414">
        <v>0</v>
      </c>
      <c r="EK414">
        <v>156.71760560000001</v>
      </c>
      <c r="EL414">
        <v>7.1881561999999996E-2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59.831512719999999</v>
      </c>
      <c r="EX414">
        <v>2.8847741999999999E-2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0.97178399999999998</v>
      </c>
      <c r="FI414" t="s">
        <v>113</v>
      </c>
      <c r="FJ414" t="s">
        <v>113</v>
      </c>
      <c r="FK414" s="9">
        <v>4120.3897040000002</v>
      </c>
      <c r="FL414" t="s">
        <v>113</v>
      </c>
      <c r="FM414" t="s">
        <v>113</v>
      </c>
    </row>
    <row r="415" spans="116:186">
      <c r="DL415">
        <v>0</v>
      </c>
      <c r="DM415">
        <v>0.94020000000000004</v>
      </c>
      <c r="DN415">
        <v>6.8199999999999997E-3</v>
      </c>
      <c r="DO415">
        <v>5.9100000000000003E-3</v>
      </c>
      <c r="DP415">
        <v>4.1000000000000003E-3</v>
      </c>
      <c r="DQ415">
        <v>8.0000000000000007E-5</v>
      </c>
      <c r="DR415">
        <v>1E-4</v>
      </c>
      <c r="DS415">
        <v>1.2999999999999999E-3</v>
      </c>
      <c r="DT415">
        <v>1.328E-2</v>
      </c>
      <c r="DU415">
        <v>1.7000000000000001E-4</v>
      </c>
      <c r="DV415">
        <v>6.8000000000000005E-4</v>
      </c>
      <c r="DW415">
        <v>2.7359999999999999E-2</v>
      </c>
      <c r="DX415">
        <v>0</v>
      </c>
      <c r="DY415">
        <v>3828.1422600000001</v>
      </c>
      <c r="DZ415">
        <v>28.886510000000001</v>
      </c>
      <c r="EA415">
        <v>25.877459999999999</v>
      </c>
      <c r="EB415">
        <v>18.547889999999999</v>
      </c>
      <c r="EC415">
        <v>0.35854000000000003</v>
      </c>
      <c r="ED415">
        <v>0.41438000000000003</v>
      </c>
      <c r="EE415">
        <v>5.80558</v>
      </c>
      <c r="EF415">
        <v>56.283230000000003</v>
      </c>
      <c r="EG415">
        <v>0.78083999999999998</v>
      </c>
      <c r="EH415">
        <v>3.0575199999999998</v>
      </c>
      <c r="EI415">
        <v>122.63102000000001</v>
      </c>
      <c r="EJ415">
        <v>0</v>
      </c>
      <c r="EK415">
        <v>155.89667</v>
      </c>
      <c r="EL415">
        <v>0.116074102</v>
      </c>
      <c r="EM415">
        <v>6.1095317000000003E-2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56.514610419999997</v>
      </c>
      <c r="EX415">
        <v>4.4613235000000001E-2</v>
      </c>
      <c r="EY415">
        <v>2.4518971000000001E-2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0.95710899999999999</v>
      </c>
      <c r="FI415" t="s">
        <v>113</v>
      </c>
      <c r="FJ415" t="s">
        <v>113</v>
      </c>
      <c r="FK415" s="9">
        <v>3901.8126659999998</v>
      </c>
      <c r="FL415" t="s">
        <v>113</v>
      </c>
      <c r="FM415" t="s">
        <v>113</v>
      </c>
    </row>
    <row r="416" spans="116:186">
      <c r="DL416">
        <v>0</v>
      </c>
      <c r="DM416">
        <v>0.92142000000000002</v>
      </c>
      <c r="DN416">
        <v>6.9199999999999999E-3</v>
      </c>
      <c r="DO416">
        <v>6.1199999999999996E-3</v>
      </c>
      <c r="DP416">
        <v>5.1399999999999996E-3</v>
      </c>
      <c r="DQ416">
        <v>1E-4</v>
      </c>
      <c r="DR416">
        <v>1E-4</v>
      </c>
      <c r="DS416">
        <v>4.28E-3</v>
      </c>
      <c r="DT416">
        <v>1.303E-2</v>
      </c>
      <c r="DU416">
        <v>2.7E-4</v>
      </c>
      <c r="DV416">
        <v>1.98E-3</v>
      </c>
      <c r="DW416">
        <v>4.0640000000000003E-2</v>
      </c>
      <c r="DX416">
        <v>0</v>
      </c>
      <c r="DY416">
        <v>3597.0250999999998</v>
      </c>
      <c r="DZ416">
        <v>28.179099999999998</v>
      </c>
      <c r="EA416">
        <v>25.79241</v>
      </c>
      <c r="EB416">
        <v>22.417020000000001</v>
      </c>
      <c r="EC416">
        <v>0.43353000000000003</v>
      </c>
      <c r="ED416">
        <v>0.42881999999999998</v>
      </c>
      <c r="EE416">
        <v>19.171800000000001</v>
      </c>
      <c r="EF416">
        <v>53.057589999999998</v>
      </c>
      <c r="EG416">
        <v>1.1952199999999999</v>
      </c>
      <c r="EH416">
        <v>8.8630999999999993</v>
      </c>
      <c r="EI416">
        <v>178.91426000000001</v>
      </c>
      <c r="EJ416">
        <v>0</v>
      </c>
      <c r="EK416">
        <v>155.04430120000001</v>
      </c>
      <c r="EL416">
        <v>0.14418705500000001</v>
      </c>
      <c r="EM416">
        <v>8.7737535000000005E-2</v>
      </c>
      <c r="EN416">
        <v>3.1076979000000001E-2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53.259531080000002</v>
      </c>
      <c r="EX416">
        <v>5.2983245999999998E-2</v>
      </c>
      <c r="EY416">
        <v>3.3618668999999997E-2</v>
      </c>
      <c r="EZ416">
        <v>1.2471914000000001E-2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0.93970100000000001</v>
      </c>
      <c r="FI416" t="s">
        <v>113</v>
      </c>
      <c r="FJ416" t="s">
        <v>113</v>
      </c>
      <c r="FK416" s="9">
        <v>3673.8471500000001</v>
      </c>
      <c r="FL416" t="s">
        <v>113</v>
      </c>
      <c r="FM416" t="s">
        <v>113</v>
      </c>
    </row>
    <row r="417" spans="116:169">
      <c r="DL417">
        <v>0</v>
      </c>
      <c r="DM417">
        <v>0.90315000000000001</v>
      </c>
      <c r="DN417">
        <v>6.77E-3</v>
      </c>
      <c r="DO417">
        <v>6.2100000000000002E-3</v>
      </c>
      <c r="DP417">
        <v>5.3499999999999997E-3</v>
      </c>
      <c r="DQ417">
        <v>1.1E-4</v>
      </c>
      <c r="DR417">
        <v>1E-4</v>
      </c>
      <c r="DS417">
        <v>5.2199999999999998E-3</v>
      </c>
      <c r="DT417">
        <v>1.2789999999999999E-2</v>
      </c>
      <c r="DU417">
        <v>3.6999999999999999E-4</v>
      </c>
      <c r="DV417">
        <v>6.2500000000000003E-3</v>
      </c>
      <c r="DW417">
        <v>5.3670000000000002E-2</v>
      </c>
      <c r="DX417">
        <v>0</v>
      </c>
      <c r="DY417">
        <v>3371.9311699999998</v>
      </c>
      <c r="DZ417">
        <v>26.42117</v>
      </c>
      <c r="EA417">
        <v>25.127970000000001</v>
      </c>
      <c r="EB417">
        <v>22.471509999999999</v>
      </c>
      <c r="EC417">
        <v>0.44174000000000002</v>
      </c>
      <c r="ED417">
        <v>0.41674</v>
      </c>
      <c r="EE417">
        <v>22.639890000000001</v>
      </c>
      <c r="EF417">
        <v>49.941380000000002</v>
      </c>
      <c r="EG417">
        <v>1.6240399999999999</v>
      </c>
      <c r="EH417">
        <v>28.03491</v>
      </c>
      <c r="EI417">
        <v>231.97183999999999</v>
      </c>
      <c r="EJ417">
        <v>0</v>
      </c>
      <c r="EK417">
        <v>154.1632678</v>
      </c>
      <c r="EL417">
        <v>0.157123814</v>
      </c>
      <c r="EM417">
        <v>9.5752548000000007E-2</v>
      </c>
      <c r="EN417">
        <v>3.9446662E-2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50.067146719999997</v>
      </c>
      <c r="EX417">
        <v>5.4984491000000003E-2</v>
      </c>
      <c r="EY417">
        <v>3.4895613999999998E-2</v>
      </c>
      <c r="EZ417">
        <v>1.5059151E-2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0.92158300000000004</v>
      </c>
      <c r="FI417" t="s">
        <v>113</v>
      </c>
      <c r="FJ417" t="s">
        <v>113</v>
      </c>
      <c r="FK417" s="9">
        <v>3446.393552</v>
      </c>
      <c r="FL417" t="s">
        <v>113</v>
      </c>
      <c r="FM417" t="s">
        <v>113</v>
      </c>
    </row>
    <row r="418" spans="116:169">
      <c r="DL418">
        <v>0</v>
      </c>
      <c r="DM418">
        <v>0.88453000000000004</v>
      </c>
      <c r="DN418">
        <v>7.3699999999999998E-3</v>
      </c>
      <c r="DO418">
        <v>6.0899999999999999E-3</v>
      </c>
      <c r="DP418">
        <v>5.4200000000000003E-3</v>
      </c>
      <c r="DQ418">
        <v>1.1E-4</v>
      </c>
      <c r="DR418">
        <v>1E-4</v>
      </c>
      <c r="DS418">
        <v>5.45E-3</v>
      </c>
      <c r="DT418">
        <v>1.252E-2</v>
      </c>
      <c r="DU418">
        <v>4.8000000000000001E-4</v>
      </c>
      <c r="DV418">
        <v>1.1480000000000001E-2</v>
      </c>
      <c r="DW418">
        <v>6.6460000000000005E-2</v>
      </c>
      <c r="DX418">
        <v>0</v>
      </c>
      <c r="DY418">
        <v>3149.6579999999999</v>
      </c>
      <c r="DZ418">
        <v>27.52262</v>
      </c>
      <c r="EA418">
        <v>23.636140000000001</v>
      </c>
      <c r="EB418">
        <v>21.872389999999999</v>
      </c>
      <c r="EC418">
        <v>0.42481000000000002</v>
      </c>
      <c r="ED418">
        <v>0.39445999999999998</v>
      </c>
      <c r="EE418">
        <v>22.71086</v>
      </c>
      <c r="EF418">
        <v>46.741680000000002</v>
      </c>
      <c r="EG418">
        <v>2.0407899999999999</v>
      </c>
      <c r="EH418">
        <v>50.674799999999998</v>
      </c>
      <c r="EI418">
        <v>281.91322000000002</v>
      </c>
      <c r="EJ418">
        <v>0</v>
      </c>
      <c r="EK418">
        <v>153.1326876</v>
      </c>
      <c r="EL418">
        <v>0.15925476299999999</v>
      </c>
      <c r="EM418">
        <v>9.8991966000000001E-2</v>
      </c>
      <c r="EN418">
        <v>4.1651702999999998E-2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46.900713699999997</v>
      </c>
      <c r="EX418">
        <v>5.2767746999999997E-2</v>
      </c>
      <c r="EY418">
        <v>3.4195396000000003E-2</v>
      </c>
      <c r="EZ418">
        <v>1.5097473E-2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0.90351700000000001</v>
      </c>
      <c r="FI418" t="s">
        <v>113</v>
      </c>
      <c r="FJ418" t="s">
        <v>113</v>
      </c>
      <c r="FK418" s="9">
        <v>3223.1139629999998</v>
      </c>
      <c r="FL418" t="s">
        <v>113</v>
      </c>
      <c r="FM418" t="s">
        <v>113</v>
      </c>
    </row>
    <row r="419" spans="116:169">
      <c r="DL419">
        <v>0</v>
      </c>
      <c r="DM419">
        <v>0.86597000000000002</v>
      </c>
      <c r="DN419">
        <v>7.7099999999999998E-3</v>
      </c>
      <c r="DO419">
        <v>6.4999999999999997E-3</v>
      </c>
      <c r="DP419">
        <v>5.3499999999999997E-3</v>
      </c>
      <c r="DQ419">
        <v>1.1E-4</v>
      </c>
      <c r="DR419">
        <v>1E-4</v>
      </c>
      <c r="DS419">
        <v>5.5199999999999997E-3</v>
      </c>
      <c r="DT419">
        <v>1.226E-2</v>
      </c>
      <c r="DU419">
        <v>5.8E-4</v>
      </c>
      <c r="DV419">
        <v>1.6920000000000001E-2</v>
      </c>
      <c r="DW419">
        <v>7.8979999999999995E-2</v>
      </c>
      <c r="DX419">
        <v>0</v>
      </c>
      <c r="DY419">
        <v>2931.9460100000001</v>
      </c>
      <c r="DZ419">
        <v>27.437519999999999</v>
      </c>
      <c r="EA419">
        <v>24.130099999999999</v>
      </c>
      <c r="EB419">
        <v>20.67014</v>
      </c>
      <c r="EC419">
        <v>0.41788999999999998</v>
      </c>
      <c r="ED419">
        <v>0.37508999999999998</v>
      </c>
      <c r="EE419">
        <v>22.1021</v>
      </c>
      <c r="EF419">
        <v>43.656660000000002</v>
      </c>
      <c r="EG419">
        <v>2.4352399999999998</v>
      </c>
      <c r="EH419">
        <v>73.385660000000001</v>
      </c>
      <c r="EI419">
        <v>328.6549</v>
      </c>
      <c r="EJ419">
        <v>0</v>
      </c>
      <c r="EK419">
        <v>152.0674281</v>
      </c>
      <c r="EL419">
        <v>0.16912792800000001</v>
      </c>
      <c r="EM419">
        <v>9.9084221E-2</v>
      </c>
      <c r="EN419">
        <v>4.2803164999999997E-2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43.801775419999998</v>
      </c>
      <c r="EX419">
        <v>5.2842898999999999E-2</v>
      </c>
      <c r="EY419">
        <v>3.2370686000000003E-2</v>
      </c>
      <c r="EZ419">
        <v>1.4700684E-2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0.88563700000000001</v>
      </c>
      <c r="FI419" t="s">
        <v>113</v>
      </c>
      <c r="FJ419" t="s">
        <v>113</v>
      </c>
      <c r="FK419" s="9">
        <v>3004.6016639999998</v>
      </c>
      <c r="FL419" t="s">
        <v>113</v>
      </c>
      <c r="FM419" t="s">
        <v>113</v>
      </c>
    </row>
    <row r="420" spans="116:169">
      <c r="DL420">
        <v>0</v>
      </c>
      <c r="DM420">
        <v>0.84913000000000005</v>
      </c>
      <c r="DN420">
        <v>6.4400000000000004E-3</v>
      </c>
      <c r="DO420">
        <v>6.7600000000000004E-3</v>
      </c>
      <c r="DP420">
        <v>5.6699999999999997E-3</v>
      </c>
      <c r="DQ420">
        <v>1.1E-4</v>
      </c>
      <c r="DR420">
        <v>1E-4</v>
      </c>
      <c r="DS420">
        <v>5.4200000000000003E-3</v>
      </c>
      <c r="DT420">
        <v>1.2E-2</v>
      </c>
      <c r="DU420">
        <v>6.8000000000000005E-4</v>
      </c>
      <c r="DV420">
        <v>2.2450000000000001E-2</v>
      </c>
      <c r="DW420">
        <v>9.1230000000000006E-2</v>
      </c>
      <c r="DX420">
        <v>0</v>
      </c>
      <c r="DY420">
        <v>2724.1206699999998</v>
      </c>
      <c r="DZ420">
        <v>21.80264</v>
      </c>
      <c r="EA420">
        <v>23.92426</v>
      </c>
      <c r="EB420">
        <v>20.966349999999998</v>
      </c>
      <c r="EC420">
        <v>0.41106999999999999</v>
      </c>
      <c r="ED420">
        <v>0.35521000000000003</v>
      </c>
      <c r="EE420">
        <v>20.782430000000002</v>
      </c>
      <c r="EF420">
        <v>40.660600000000002</v>
      </c>
      <c r="EG420">
        <v>2.8103400000000001</v>
      </c>
      <c r="EH420">
        <v>95.487759999999994</v>
      </c>
      <c r="EI420">
        <v>372.31157000000002</v>
      </c>
      <c r="EJ420">
        <v>0</v>
      </c>
      <c r="EK420">
        <v>151.25073510000001</v>
      </c>
      <c r="EL420">
        <v>0.179017751</v>
      </c>
      <c r="EM420">
        <v>0.105851431</v>
      </c>
      <c r="EN420">
        <v>4.2818395000000002E-2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40.847471650000003</v>
      </c>
      <c r="EX420">
        <v>5.2639122000000003E-2</v>
      </c>
      <c r="EY420">
        <v>3.2609856E-2</v>
      </c>
      <c r="EZ420">
        <v>1.3902836999999999E-2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0.86811499999999997</v>
      </c>
      <c r="FI420" t="s">
        <v>113</v>
      </c>
      <c r="FJ420" t="s">
        <v>113</v>
      </c>
      <c r="FK420" s="9">
        <v>2791.2249980000001</v>
      </c>
      <c r="FL420" t="s">
        <v>113</v>
      </c>
      <c r="FM420" t="s">
        <v>113</v>
      </c>
    </row>
    <row r="421" spans="116:169">
      <c r="DL421">
        <v>0</v>
      </c>
      <c r="DM421">
        <v>0.83133999999999997</v>
      </c>
      <c r="DN421">
        <v>7.3499999999999998E-3</v>
      </c>
      <c r="DO421">
        <v>5.8599999999999998E-3</v>
      </c>
      <c r="DP421">
        <v>5.8500000000000002E-3</v>
      </c>
      <c r="DQ421">
        <v>1.1E-4</v>
      </c>
      <c r="DR421">
        <v>1E-4</v>
      </c>
      <c r="DS421">
        <v>5.7600000000000004E-3</v>
      </c>
      <c r="DT421">
        <v>1.175E-2</v>
      </c>
      <c r="DU421">
        <v>7.9000000000000001E-4</v>
      </c>
      <c r="DV421">
        <v>2.7859999999999999E-2</v>
      </c>
      <c r="DW421">
        <v>0.10324</v>
      </c>
      <c r="DX421">
        <v>0</v>
      </c>
      <c r="DY421">
        <v>2517.3045400000001</v>
      </c>
      <c r="DZ421">
        <v>23.565480000000001</v>
      </c>
      <c r="EA421">
        <v>19.69895</v>
      </c>
      <c r="EB421">
        <v>20.63908</v>
      </c>
      <c r="EC421">
        <v>0.37504999999999999</v>
      </c>
      <c r="ED421">
        <v>0.32878000000000002</v>
      </c>
      <c r="EE421">
        <v>21.119610000000002</v>
      </c>
      <c r="EF421">
        <v>37.706139999999998</v>
      </c>
      <c r="EG421">
        <v>3.1655500000000001</v>
      </c>
      <c r="EH421">
        <v>116.27019</v>
      </c>
      <c r="EI421">
        <v>412.97215999999997</v>
      </c>
      <c r="EJ421">
        <v>0</v>
      </c>
      <c r="EK421">
        <v>150.16231089999999</v>
      </c>
      <c r="EL421">
        <v>0.16708936799999999</v>
      </c>
      <c r="EM421">
        <v>0.111903243</v>
      </c>
      <c r="EN421">
        <v>4.6053121000000002E-2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37.890952679999998</v>
      </c>
      <c r="EX421">
        <v>4.6244328000000001E-2</v>
      </c>
      <c r="EY421">
        <v>3.2432654999999998E-2</v>
      </c>
      <c r="EZ421">
        <v>1.4101442E-2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0.85050599999999998</v>
      </c>
      <c r="FI421" t="s">
        <v>113</v>
      </c>
      <c r="FJ421" t="s">
        <v>113</v>
      </c>
      <c r="FK421" s="9">
        <v>2581.58311</v>
      </c>
      <c r="FL421" t="s">
        <v>113</v>
      </c>
      <c r="FM421" t="s">
        <v>113</v>
      </c>
    </row>
    <row r="422" spans="116:169">
      <c r="DL422">
        <v>0</v>
      </c>
      <c r="DM422">
        <v>0.81596000000000002</v>
      </c>
      <c r="DN422">
        <v>5.3800000000000002E-3</v>
      </c>
      <c r="DO422">
        <v>6.43E-3</v>
      </c>
      <c r="DP422">
        <v>5.1799999999999997E-3</v>
      </c>
      <c r="DQ422">
        <v>1.1E-4</v>
      </c>
      <c r="DR422">
        <v>1E-4</v>
      </c>
      <c r="DS422">
        <v>5.8100000000000001E-3</v>
      </c>
      <c r="DT422">
        <v>1.154E-2</v>
      </c>
      <c r="DU422">
        <v>8.8999999999999995E-4</v>
      </c>
      <c r="DV422">
        <v>3.3619999999999997E-2</v>
      </c>
      <c r="DW422">
        <v>0.11498</v>
      </c>
      <c r="DX422">
        <v>0</v>
      </c>
      <c r="DY422">
        <v>2321.6810700000001</v>
      </c>
      <c r="DZ422">
        <v>16.289390000000001</v>
      </c>
      <c r="EA422">
        <v>20.48451</v>
      </c>
      <c r="EB422">
        <v>17.328980000000001</v>
      </c>
      <c r="EC422">
        <v>0.36057</v>
      </c>
      <c r="ED422">
        <v>0.31041999999999997</v>
      </c>
      <c r="EE422">
        <v>20.353280000000002</v>
      </c>
      <c r="EF422">
        <v>34.967410000000001</v>
      </c>
      <c r="EG422">
        <v>3.4943300000000002</v>
      </c>
      <c r="EH422">
        <v>137.38980000000001</v>
      </c>
      <c r="EI422">
        <v>450.67829999999998</v>
      </c>
      <c r="EJ422">
        <v>0</v>
      </c>
      <c r="EK422">
        <v>149.48189840000001</v>
      </c>
      <c r="EL422">
        <v>0.175889198</v>
      </c>
      <c r="EM422">
        <v>0.101493157</v>
      </c>
      <c r="EN422">
        <v>4.8199201999999997E-2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35.105834739999999</v>
      </c>
      <c r="EX422">
        <v>4.5437185999999997E-2</v>
      </c>
      <c r="EY422">
        <v>2.7612370000000001E-2</v>
      </c>
      <c r="EZ422">
        <v>1.3879638E-2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0.83305499999999999</v>
      </c>
      <c r="FI422" t="s">
        <v>113</v>
      </c>
      <c r="FJ422" t="s">
        <v>113</v>
      </c>
      <c r="FK422" s="9">
        <v>2376.1445199999998</v>
      </c>
      <c r="FL422" t="s">
        <v>113</v>
      </c>
      <c r="FM422" t="s">
        <v>113</v>
      </c>
    </row>
    <row r="423" spans="116:169">
      <c r="DL423">
        <v>0</v>
      </c>
      <c r="DM423">
        <v>0.80037000000000003</v>
      </c>
      <c r="DN423">
        <v>5.3800000000000002E-3</v>
      </c>
      <c r="DO423">
        <v>5.0400000000000002E-3</v>
      </c>
      <c r="DP423">
        <v>5.5399999999999998E-3</v>
      </c>
      <c r="DQ423">
        <v>1E-4</v>
      </c>
      <c r="DR423">
        <v>9.0000000000000006E-5</v>
      </c>
      <c r="DS423">
        <v>5.2100000000000002E-3</v>
      </c>
      <c r="DT423">
        <v>1.132E-2</v>
      </c>
      <c r="DU423">
        <v>9.8999999999999999E-4</v>
      </c>
      <c r="DV423">
        <v>3.943E-2</v>
      </c>
      <c r="DW423">
        <v>0.12653</v>
      </c>
      <c r="DX423">
        <v>0</v>
      </c>
      <c r="DY423">
        <v>2129.04934</v>
      </c>
      <c r="DZ423">
        <v>15.289870000000001</v>
      </c>
      <c r="EA423">
        <v>15.13838</v>
      </c>
      <c r="EB423">
        <v>17.5763</v>
      </c>
      <c r="EC423">
        <v>0.30451</v>
      </c>
      <c r="ED423">
        <v>0.27572999999999998</v>
      </c>
      <c r="EE423">
        <v>17.306760000000001</v>
      </c>
      <c r="EF423">
        <v>32.237430000000003</v>
      </c>
      <c r="EG423">
        <v>3.8047499999999999</v>
      </c>
      <c r="EH423">
        <v>157.74307999999999</v>
      </c>
      <c r="EI423">
        <v>485.64571000000001</v>
      </c>
      <c r="EJ423">
        <v>0</v>
      </c>
      <c r="EK423">
        <v>148.66157820000001</v>
      </c>
      <c r="EL423">
        <v>0.15249887400000001</v>
      </c>
      <c r="EM423">
        <v>0.108875259</v>
      </c>
      <c r="EN423">
        <v>4.3249816000000003E-2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32.34978512</v>
      </c>
      <c r="EX423">
        <v>3.6876985000000001E-2</v>
      </c>
      <c r="EY423">
        <v>2.7657679000000001E-2</v>
      </c>
      <c r="EZ423">
        <v>1.1676723999999999E-2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0.81642300000000001</v>
      </c>
      <c r="FI423" t="s">
        <v>113</v>
      </c>
      <c r="FJ423" t="s">
        <v>113</v>
      </c>
      <c r="FK423" s="9">
        <v>2177.3584019999998</v>
      </c>
      <c r="FL423" t="s">
        <v>113</v>
      </c>
      <c r="FM423" t="s">
        <v>113</v>
      </c>
    </row>
    <row r="424" spans="116:169">
      <c r="DL424">
        <v>0</v>
      </c>
      <c r="DM424">
        <v>0.78442999999999996</v>
      </c>
      <c r="DN424">
        <v>5.79E-3</v>
      </c>
      <c r="DO424">
        <v>4.9199999999999999E-3</v>
      </c>
      <c r="DP424">
        <v>4.47E-3</v>
      </c>
      <c r="DQ424">
        <v>9.0000000000000006E-5</v>
      </c>
      <c r="DR424">
        <v>9.0000000000000006E-5</v>
      </c>
      <c r="DS424">
        <v>5.5100000000000001E-3</v>
      </c>
      <c r="DT424">
        <v>1.112E-2</v>
      </c>
      <c r="DU424">
        <v>1.08E-3</v>
      </c>
      <c r="DV424">
        <v>4.4650000000000002E-2</v>
      </c>
      <c r="DW424">
        <v>0.13785</v>
      </c>
      <c r="DX424">
        <v>0</v>
      </c>
      <c r="DY424">
        <v>1939.28997</v>
      </c>
      <c r="DZ424">
        <v>15.38156</v>
      </c>
      <c r="EA424">
        <v>13.87149</v>
      </c>
      <c r="EB424">
        <v>13.34388</v>
      </c>
      <c r="EC424">
        <v>0.2712</v>
      </c>
      <c r="ED424">
        <v>0.25346000000000002</v>
      </c>
      <c r="EE424">
        <v>17.333870000000001</v>
      </c>
      <c r="EF424">
        <v>29.596530000000001</v>
      </c>
      <c r="EG424">
        <v>4.0804799999999997</v>
      </c>
      <c r="EH424">
        <v>175.04983999999999</v>
      </c>
      <c r="EI424">
        <v>517.88314000000003</v>
      </c>
      <c r="EJ424">
        <v>0</v>
      </c>
      <c r="EK424">
        <v>147.73381670000001</v>
      </c>
      <c r="EL424">
        <v>0.14417002900000001</v>
      </c>
      <c r="EM424">
        <v>9.1560709000000004E-2</v>
      </c>
      <c r="EN424">
        <v>4.6919460000000003E-2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29.635765259999999</v>
      </c>
      <c r="EX424">
        <v>3.2325089000000001E-2</v>
      </c>
      <c r="EY424">
        <v>2.1693166E-2</v>
      </c>
      <c r="EZ424">
        <v>1.1835593E-2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0.799701</v>
      </c>
      <c r="FI424" t="s">
        <v>113</v>
      </c>
      <c r="FJ424" t="s">
        <v>113</v>
      </c>
      <c r="FK424" s="9">
        <v>1982.158085</v>
      </c>
      <c r="FL424" t="s">
        <v>113</v>
      </c>
      <c r="FM424" t="s">
        <v>113</v>
      </c>
    </row>
    <row r="425" spans="116:169">
      <c r="DL425">
        <v>0</v>
      </c>
      <c r="DM425">
        <v>0.76971000000000001</v>
      </c>
      <c r="DN425">
        <v>4.9199999999999999E-3</v>
      </c>
      <c r="DO425">
        <v>5.1900000000000002E-3</v>
      </c>
      <c r="DP425">
        <v>4.3299999999999996E-3</v>
      </c>
      <c r="DQ425">
        <v>9.0000000000000006E-5</v>
      </c>
      <c r="DR425">
        <v>9.0000000000000006E-5</v>
      </c>
      <c r="DS425">
        <v>4.4900000000000001E-3</v>
      </c>
      <c r="DT425">
        <v>1.089E-2</v>
      </c>
      <c r="DU425">
        <v>1.17E-3</v>
      </c>
      <c r="DV425">
        <v>5.015E-2</v>
      </c>
      <c r="DW425">
        <v>0.14896999999999999</v>
      </c>
      <c r="DX425">
        <v>0</v>
      </c>
      <c r="DY425">
        <v>1756.2355</v>
      </c>
      <c r="DZ425">
        <v>12.158440000000001</v>
      </c>
      <c r="EA425">
        <v>13.65889</v>
      </c>
      <c r="EB425">
        <v>12.13575</v>
      </c>
      <c r="EC425">
        <v>0.24451000000000001</v>
      </c>
      <c r="ED425">
        <v>0.22783</v>
      </c>
      <c r="EE425">
        <v>13.271979999999999</v>
      </c>
      <c r="EF425">
        <v>26.93412</v>
      </c>
      <c r="EG425">
        <v>4.3339299999999996</v>
      </c>
      <c r="EH425">
        <v>192.38371000000001</v>
      </c>
      <c r="EI425">
        <v>547.47967000000006</v>
      </c>
      <c r="EJ425">
        <v>0</v>
      </c>
      <c r="EK425">
        <v>147.01771959999999</v>
      </c>
      <c r="EL425">
        <v>0.147354815</v>
      </c>
      <c r="EM425">
        <v>8.7588621000000005E-2</v>
      </c>
      <c r="EN425">
        <v>3.8398950000000001E-2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27.027798959999998</v>
      </c>
      <c r="EX425">
        <v>3.0431289E-2</v>
      </c>
      <c r="EY425">
        <v>1.9219344999999999E-2</v>
      </c>
      <c r="EZ425">
        <v>9.0149640000000003E-3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0.78423500000000002</v>
      </c>
      <c r="FI425" t="s">
        <v>113</v>
      </c>
      <c r="FJ425" t="s">
        <v>113</v>
      </c>
      <c r="FK425" s="9">
        <v>1794.433092</v>
      </c>
      <c r="FL425" t="s">
        <v>113</v>
      </c>
      <c r="FM425" t="s">
        <v>113</v>
      </c>
    </row>
    <row r="426" spans="116:169">
      <c r="DL426">
        <v>0</v>
      </c>
      <c r="DM426">
        <v>0.75451999999999997</v>
      </c>
      <c r="DN426">
        <v>5.4099999999999999E-3</v>
      </c>
      <c r="DO426">
        <v>4.5700000000000003E-3</v>
      </c>
      <c r="DP426">
        <v>4.5100000000000001E-3</v>
      </c>
      <c r="DQ426">
        <v>8.0000000000000007E-5</v>
      </c>
      <c r="DR426">
        <v>9.0000000000000006E-5</v>
      </c>
      <c r="DS426">
        <v>4.3899999999999998E-3</v>
      </c>
      <c r="DT426">
        <v>1.0670000000000001E-2</v>
      </c>
      <c r="DU426">
        <v>1.2600000000000001E-3</v>
      </c>
      <c r="DV426">
        <v>5.4640000000000001E-2</v>
      </c>
      <c r="DW426">
        <v>0.15986</v>
      </c>
      <c r="DX426">
        <v>0</v>
      </c>
      <c r="DY426">
        <v>1575.77916</v>
      </c>
      <c r="DZ426">
        <v>12.337540000000001</v>
      </c>
      <c r="EA426">
        <v>11.17103</v>
      </c>
      <c r="EB426">
        <v>11.80247</v>
      </c>
      <c r="EC426">
        <v>0.21651000000000001</v>
      </c>
      <c r="ED426">
        <v>0.20441000000000001</v>
      </c>
      <c r="EE426">
        <v>12.164070000000001</v>
      </c>
      <c r="EF426">
        <v>24.34863</v>
      </c>
      <c r="EG426">
        <v>4.5617700000000001</v>
      </c>
      <c r="EH426">
        <v>205.65568999999999</v>
      </c>
      <c r="EI426">
        <v>574.41378999999995</v>
      </c>
      <c r="EJ426">
        <v>0</v>
      </c>
      <c r="EK426">
        <v>146.1418238</v>
      </c>
      <c r="EL426">
        <v>0.13756237900000001</v>
      </c>
      <c r="EM426">
        <v>9.2133989999999999E-2</v>
      </c>
      <c r="EN426">
        <v>3.7746226000000001E-2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24.451274680000001</v>
      </c>
      <c r="EX426">
        <v>2.6158846999999999E-2</v>
      </c>
      <c r="EY426">
        <v>1.8636867000000001E-2</v>
      </c>
      <c r="EZ426">
        <v>8.2110440000000007E-3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0.76909000000000005</v>
      </c>
      <c r="FI426" t="s">
        <v>113</v>
      </c>
      <c r="FJ426" t="s">
        <v>113</v>
      </c>
      <c r="FK426" s="9">
        <v>1611.306718</v>
      </c>
      <c r="FL426" t="s">
        <v>113</v>
      </c>
      <c r="FM426" t="s">
        <v>113</v>
      </c>
    </row>
    <row r="427" spans="116:169">
      <c r="DL427">
        <v>0</v>
      </c>
      <c r="DM427">
        <v>0.73960999999999999</v>
      </c>
      <c r="DN427">
        <v>5.4200000000000003E-3</v>
      </c>
      <c r="DO427">
        <v>4.8700000000000002E-3</v>
      </c>
      <c r="DP427">
        <v>4.0400000000000002E-3</v>
      </c>
      <c r="DQ427">
        <v>8.0000000000000007E-5</v>
      </c>
      <c r="DR427">
        <v>9.0000000000000006E-5</v>
      </c>
      <c r="DS427">
        <v>4.5300000000000002E-3</v>
      </c>
      <c r="DT427">
        <v>1.0449999999999999E-2</v>
      </c>
      <c r="DU427">
        <v>1.3500000000000001E-3</v>
      </c>
      <c r="DV427">
        <v>5.9040000000000002E-2</v>
      </c>
      <c r="DW427">
        <v>0.17052999999999999</v>
      </c>
      <c r="DX427">
        <v>0</v>
      </c>
      <c r="DY427">
        <v>1399.71147</v>
      </c>
      <c r="DZ427">
        <v>11.308809999999999</v>
      </c>
      <c r="EA427">
        <v>10.968680000000001</v>
      </c>
      <c r="EB427">
        <v>9.8146000000000004</v>
      </c>
      <c r="EC427">
        <v>0.20135</v>
      </c>
      <c r="ED427">
        <v>0.18668999999999999</v>
      </c>
      <c r="EE427">
        <v>11.7211</v>
      </c>
      <c r="EF427">
        <v>21.838940000000001</v>
      </c>
      <c r="EG427">
        <v>4.7661800000000003</v>
      </c>
      <c r="EH427">
        <v>217.81975</v>
      </c>
      <c r="EI427">
        <v>598.76242000000002</v>
      </c>
      <c r="EJ427">
        <v>0</v>
      </c>
      <c r="EK427">
        <v>145.28820060000001</v>
      </c>
      <c r="EL427">
        <v>0.142245697</v>
      </c>
      <c r="EM427">
        <v>8.4795384000000001E-2</v>
      </c>
      <c r="EN427">
        <v>3.9822626E-2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21.940743860000001</v>
      </c>
      <c r="EX427">
        <v>2.4622695E-2</v>
      </c>
      <c r="EY427">
        <v>1.5746431000000002E-2</v>
      </c>
      <c r="EZ427">
        <v>7.9858419999999999E-3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0.754023</v>
      </c>
      <c r="FI427" t="s">
        <v>113</v>
      </c>
      <c r="FJ427" t="s">
        <v>113</v>
      </c>
      <c r="FK427" s="9">
        <v>1432.0049160000001</v>
      </c>
      <c r="FL427" t="s">
        <v>113</v>
      </c>
      <c r="FM427" t="s">
        <v>113</v>
      </c>
    </row>
    <row r="428" spans="116:169">
      <c r="DL428">
        <v>0</v>
      </c>
      <c r="DM428">
        <v>0.72489000000000003</v>
      </c>
      <c r="DN428">
        <v>5.4599999999999996E-3</v>
      </c>
      <c r="DO428">
        <v>4.8799999999999998E-3</v>
      </c>
      <c r="DP428">
        <v>4.2500000000000003E-3</v>
      </c>
      <c r="DQ428">
        <v>8.0000000000000007E-5</v>
      </c>
      <c r="DR428">
        <v>8.0000000000000007E-5</v>
      </c>
      <c r="DS428">
        <v>4.1200000000000004E-3</v>
      </c>
      <c r="DT428">
        <v>1.025E-2</v>
      </c>
      <c r="DU428">
        <v>1.4300000000000001E-3</v>
      </c>
      <c r="DV428">
        <v>6.3570000000000002E-2</v>
      </c>
      <c r="DW428">
        <v>0.18098</v>
      </c>
      <c r="DX428">
        <v>0</v>
      </c>
      <c r="DY428">
        <v>1227.7983400000001</v>
      </c>
      <c r="DZ428">
        <v>10.32884</v>
      </c>
      <c r="EA428">
        <v>10.0562</v>
      </c>
      <c r="EB428">
        <v>9.5134100000000004</v>
      </c>
      <c r="EC428">
        <v>0.18298</v>
      </c>
      <c r="ED428">
        <v>0.16594999999999999</v>
      </c>
      <c r="EE428">
        <v>9.8507700000000007</v>
      </c>
      <c r="EF428">
        <v>19.41235</v>
      </c>
      <c r="EG428">
        <v>4.9528699999999999</v>
      </c>
      <c r="EH428">
        <v>229.54086000000001</v>
      </c>
      <c r="EI428">
        <v>620.60136</v>
      </c>
      <c r="EJ428">
        <v>0</v>
      </c>
      <c r="EK428">
        <v>144.42573540000001</v>
      </c>
      <c r="EL428">
        <v>0.14518351099999999</v>
      </c>
      <c r="EM428">
        <v>8.8892694999999994E-2</v>
      </c>
      <c r="EN428">
        <v>3.6253175999999998E-2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19.489981019999998</v>
      </c>
      <c r="EX428">
        <v>2.2744227999999998E-2</v>
      </c>
      <c r="EY428">
        <v>1.5018146E-2</v>
      </c>
      <c r="EZ428">
        <v>6.6624270000000003E-3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0.73956900000000003</v>
      </c>
      <c r="FI428" t="s">
        <v>113</v>
      </c>
      <c r="FJ428" t="s">
        <v>113</v>
      </c>
      <c r="FK428" s="9">
        <v>1257.879776</v>
      </c>
      <c r="FL428" t="s">
        <v>113</v>
      </c>
      <c r="FM428" t="s">
        <v>113</v>
      </c>
    </row>
    <row r="429" spans="116:169">
      <c r="DL429">
        <v>0</v>
      </c>
      <c r="DM429">
        <v>0.71052999999999999</v>
      </c>
      <c r="DN429">
        <v>5.3299999999999997E-3</v>
      </c>
      <c r="DO429">
        <v>4.8999999999999998E-3</v>
      </c>
      <c r="DP429">
        <v>4.2700000000000004E-3</v>
      </c>
      <c r="DQ429">
        <v>9.0000000000000006E-5</v>
      </c>
      <c r="DR429">
        <v>8.0000000000000007E-5</v>
      </c>
      <c r="DS429">
        <v>4.3E-3</v>
      </c>
      <c r="DT429">
        <v>1.0059999999999999E-2</v>
      </c>
      <c r="DU429">
        <v>1.5100000000000001E-3</v>
      </c>
      <c r="DV429">
        <v>6.769E-2</v>
      </c>
      <c r="DW429">
        <v>0.19123000000000001</v>
      </c>
      <c r="DX429">
        <v>0</v>
      </c>
      <c r="DY429">
        <v>1060.2671600000001</v>
      </c>
      <c r="DZ429">
        <v>9.0202399999999994</v>
      </c>
      <c r="EA429">
        <v>9.1432599999999997</v>
      </c>
      <c r="EB429">
        <v>8.7315900000000006</v>
      </c>
      <c r="EC429">
        <v>0.16882</v>
      </c>
      <c r="ED429">
        <v>0.14860000000000001</v>
      </c>
      <c r="EE429">
        <v>9.4852100000000004</v>
      </c>
      <c r="EF429">
        <v>17.05639</v>
      </c>
      <c r="EG429">
        <v>5.1188200000000004</v>
      </c>
      <c r="EH429">
        <v>239.39162999999999</v>
      </c>
      <c r="EI429">
        <v>640.01370999999995</v>
      </c>
      <c r="EJ429">
        <v>0</v>
      </c>
      <c r="EK429">
        <v>143.58034090000001</v>
      </c>
      <c r="EL429">
        <v>0.14852639500000001</v>
      </c>
      <c r="EM429">
        <v>9.1006823000000001E-2</v>
      </c>
      <c r="EN429">
        <v>3.8635058999999999E-2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17.101173599999999</v>
      </c>
      <c r="EX429">
        <v>2.0870308000000001E-2</v>
      </c>
      <c r="EY429">
        <v>1.3893869E-2</v>
      </c>
      <c r="EZ429">
        <v>6.4616630000000003E-3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0.72511999999999999</v>
      </c>
      <c r="FI429" t="s">
        <v>113</v>
      </c>
      <c r="FJ429" t="s">
        <v>113</v>
      </c>
      <c r="FK429" s="9">
        <v>1087.331062</v>
      </c>
      <c r="FL429" t="s">
        <v>113</v>
      </c>
      <c r="FM429" t="s">
        <v>113</v>
      </c>
    </row>
    <row r="430" spans="116:169">
      <c r="DL430">
        <v>0</v>
      </c>
      <c r="DM430">
        <v>0.69501000000000002</v>
      </c>
      <c r="DN430">
        <v>5.8799999999999998E-3</v>
      </c>
      <c r="DO430">
        <v>5.5500000000000002E-3</v>
      </c>
      <c r="DP430">
        <v>4.3099999999999996E-3</v>
      </c>
      <c r="DQ430">
        <v>9.0000000000000006E-5</v>
      </c>
      <c r="DR430">
        <v>8.0000000000000007E-5</v>
      </c>
      <c r="DS430">
        <v>4.3499999999999997E-3</v>
      </c>
      <c r="DT430">
        <v>9.8499999999999994E-3</v>
      </c>
      <c r="DU430">
        <v>1.6000000000000001E-3</v>
      </c>
      <c r="DV430">
        <v>7.1989999999999998E-2</v>
      </c>
      <c r="DW430">
        <v>0.20129</v>
      </c>
      <c r="DX430">
        <v>0</v>
      </c>
      <c r="DY430">
        <v>895.03994999999998</v>
      </c>
      <c r="DZ430">
        <v>8.7715899999999998</v>
      </c>
      <c r="EA430">
        <v>9.2617700000000003</v>
      </c>
      <c r="EB430">
        <v>7.9660799999999998</v>
      </c>
      <c r="EC430">
        <v>0.16103999999999999</v>
      </c>
      <c r="ED430">
        <v>0.13289999999999999</v>
      </c>
      <c r="EE430">
        <v>8.7244200000000003</v>
      </c>
      <c r="EF430">
        <v>14.71402</v>
      </c>
      <c r="EG430">
        <v>5.2674200000000004</v>
      </c>
      <c r="EH430">
        <v>248.87683999999999</v>
      </c>
      <c r="EI430">
        <v>657.07010000000002</v>
      </c>
      <c r="EJ430">
        <v>0</v>
      </c>
      <c r="EK430">
        <v>142.2617956</v>
      </c>
      <c r="EL430">
        <v>0.165411063</v>
      </c>
      <c r="EM430">
        <v>9.2733889999999999E-2</v>
      </c>
      <c r="EN430">
        <v>3.9353974999999999E-2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14.718939880000001</v>
      </c>
      <c r="EX430">
        <v>2.0533081000000002E-2</v>
      </c>
      <c r="EY430">
        <v>1.2665492E-2</v>
      </c>
      <c r="EZ430">
        <v>5.9406049999999998E-3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0.71084099999999995</v>
      </c>
      <c r="FI430" t="s">
        <v>113</v>
      </c>
      <c r="FJ430" t="s">
        <v>113</v>
      </c>
      <c r="FK430">
        <v>921.20043199999998</v>
      </c>
      <c r="FL430" t="s">
        <v>113</v>
      </c>
      <c r="FM430" t="s">
        <v>113</v>
      </c>
    </row>
    <row r="431" spans="116:169">
      <c r="DL431">
        <v>0</v>
      </c>
      <c r="DM431">
        <v>0.62866</v>
      </c>
      <c r="DN431">
        <v>1.3799999999999999E-3</v>
      </c>
      <c r="DO431">
        <v>6.0200000000000002E-3</v>
      </c>
      <c r="DP431">
        <v>4.8199999999999996E-3</v>
      </c>
      <c r="DQ431">
        <v>1E-4</v>
      </c>
      <c r="DR431">
        <v>8.0000000000000007E-5</v>
      </c>
      <c r="DS431">
        <v>4.2199999999999998E-3</v>
      </c>
      <c r="DT431">
        <v>6.5559999999999993E-2</v>
      </c>
      <c r="DU431">
        <v>1.6800000000000001E-3</v>
      </c>
      <c r="DV431">
        <v>7.6340000000000005E-2</v>
      </c>
      <c r="DW431">
        <v>0.21113999999999999</v>
      </c>
      <c r="DX431">
        <v>0</v>
      </c>
      <c r="DY431">
        <v>679.27138000000002</v>
      </c>
      <c r="DZ431">
        <v>1.7704800000000001</v>
      </c>
      <c r="EA431">
        <v>8.8582900000000002</v>
      </c>
      <c r="EB431">
        <v>7.9796300000000002</v>
      </c>
      <c r="EC431">
        <v>0.15275</v>
      </c>
      <c r="ED431">
        <v>0.11165</v>
      </c>
      <c r="EE431">
        <v>7.7335200000000004</v>
      </c>
      <c r="EF431">
        <v>84.446529999999996</v>
      </c>
      <c r="EG431">
        <v>5.4003199999999998</v>
      </c>
      <c r="EH431">
        <v>257.60126000000002</v>
      </c>
      <c r="EI431">
        <v>671.78412000000003</v>
      </c>
      <c r="EJ431">
        <v>0</v>
      </c>
      <c r="EK431">
        <v>130.5471441</v>
      </c>
      <c r="EL431">
        <v>0.18431472199999999</v>
      </c>
      <c r="EM431">
        <v>0.104456177</v>
      </c>
      <c r="EN431">
        <v>4.0282946E-2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11.49697701</v>
      </c>
      <c r="EX431">
        <v>1.9965157000000001E-2</v>
      </c>
      <c r="EY431">
        <v>1.2595347E-2</v>
      </c>
      <c r="EZ431">
        <v>5.4335670000000003E-3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0.640984</v>
      </c>
      <c r="FI431" t="s">
        <v>113</v>
      </c>
      <c r="FJ431" t="s">
        <v>113</v>
      </c>
      <c r="FK431">
        <v>698.03252699999996</v>
      </c>
      <c r="FL431" t="s">
        <v>113</v>
      </c>
      <c r="FM431" t="s">
        <v>113</v>
      </c>
    </row>
    <row r="432" spans="116:169">
      <c r="DL432">
        <v>0</v>
      </c>
      <c r="DM432">
        <v>0.35560000000000003</v>
      </c>
      <c r="DN432">
        <v>3.3E-4</v>
      </c>
      <c r="DO432">
        <v>1.98E-3</v>
      </c>
      <c r="DP432">
        <v>5.0400000000000002E-3</v>
      </c>
      <c r="DQ432">
        <v>6.0000000000000002E-5</v>
      </c>
      <c r="DR432">
        <v>5.0000000000000002E-5</v>
      </c>
      <c r="DS432">
        <v>4.6600000000000001E-3</v>
      </c>
      <c r="DT432">
        <v>0.27326</v>
      </c>
      <c r="DU432">
        <v>1.7600000000000001E-3</v>
      </c>
      <c r="DV432">
        <v>8.0549999999999997E-2</v>
      </c>
      <c r="DW432">
        <v>0.2767</v>
      </c>
      <c r="DX432">
        <v>0</v>
      </c>
      <c r="DY432">
        <v>309.45200999999997</v>
      </c>
      <c r="DZ432">
        <v>0.34928999999999999</v>
      </c>
      <c r="EA432">
        <v>2.4727700000000001</v>
      </c>
      <c r="EB432">
        <v>7.37826</v>
      </c>
      <c r="EC432">
        <v>9.4939999999999997E-2</v>
      </c>
      <c r="ED432">
        <v>6.1409999999999999E-2</v>
      </c>
      <c r="EE432">
        <v>7.66723</v>
      </c>
      <c r="EF432">
        <v>295.26627999999999</v>
      </c>
      <c r="EG432">
        <v>5.5119699999999998</v>
      </c>
      <c r="EH432">
        <v>265.33479</v>
      </c>
      <c r="EI432">
        <v>756.23064999999997</v>
      </c>
      <c r="EJ432">
        <v>0</v>
      </c>
      <c r="EK432">
        <v>75.023132020000006</v>
      </c>
      <c r="EL432">
        <v>0.106047039</v>
      </c>
      <c r="EM432">
        <v>0.115420705</v>
      </c>
      <c r="EN432">
        <v>4.5728756000000002E-2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5.4711169279999998</v>
      </c>
      <c r="EX432">
        <v>1.0314768E-2</v>
      </c>
      <c r="EY432">
        <v>1.2114208E-2</v>
      </c>
      <c r="EZ432">
        <v>5.4436099999999998E-3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0.36301800000000001</v>
      </c>
      <c r="FI432" t="s">
        <v>113</v>
      </c>
      <c r="FJ432" t="s">
        <v>113</v>
      </c>
      <c r="FK432">
        <v>319.74726600000002</v>
      </c>
      <c r="FL432" t="s">
        <v>113</v>
      </c>
      <c r="FM432" t="s">
        <v>113</v>
      </c>
    </row>
    <row r="433" spans="116:169">
      <c r="DL433">
        <v>0</v>
      </c>
      <c r="DM433">
        <v>5.3460000000000001E-2</v>
      </c>
      <c r="DN433">
        <v>1.1E-4</v>
      </c>
      <c r="DO433">
        <v>5.2999999999999998E-4</v>
      </c>
      <c r="DP433">
        <v>1.81E-3</v>
      </c>
      <c r="DQ433">
        <v>3.0000000000000001E-5</v>
      </c>
      <c r="DR433">
        <v>2.0000000000000002E-5</v>
      </c>
      <c r="DS433">
        <v>4.6899999999999997E-3</v>
      </c>
      <c r="DT433">
        <v>0.30237000000000003</v>
      </c>
      <c r="DU433">
        <v>1.81E-3</v>
      </c>
      <c r="DV433">
        <v>8.5209999999999994E-2</v>
      </c>
      <c r="DW433">
        <v>0.54996</v>
      </c>
      <c r="DX433">
        <v>0</v>
      </c>
      <c r="DY433">
        <v>35.10595</v>
      </c>
      <c r="DZ433">
        <v>8.9700000000000002E-2</v>
      </c>
      <c r="EA433">
        <v>0.54493000000000003</v>
      </c>
      <c r="EB433">
        <v>2.2526199999999998</v>
      </c>
      <c r="EC433">
        <v>4.65E-2</v>
      </c>
      <c r="ED433">
        <v>2.273E-2</v>
      </c>
      <c r="EE433">
        <v>6.8602699999999999</v>
      </c>
      <c r="EF433">
        <v>263.1327</v>
      </c>
      <c r="EG433">
        <v>5.5733899999999998</v>
      </c>
      <c r="EH433">
        <v>273.00202000000002</v>
      </c>
      <c r="EI433">
        <v>1051.49694</v>
      </c>
      <c r="EJ433">
        <v>0</v>
      </c>
      <c r="EK433">
        <v>11.54145557</v>
      </c>
      <c r="EL433">
        <v>5.0209627E-2</v>
      </c>
      <c r="EM433">
        <v>5.1759751E-2</v>
      </c>
      <c r="EN433">
        <v>4.8433948999999997E-2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0.67187457900000003</v>
      </c>
      <c r="EX433">
        <v>4.2832260000000002E-3</v>
      </c>
      <c r="EY433">
        <v>4.7233049999999997E-3</v>
      </c>
      <c r="EZ433">
        <v>5.0089770000000004E-3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5.5937000000000001E-2</v>
      </c>
      <c r="FI433" t="s">
        <v>113</v>
      </c>
      <c r="FJ433" t="s">
        <v>113</v>
      </c>
      <c r="FK433">
        <v>38.039706000000002</v>
      </c>
      <c r="FL433" t="s">
        <v>113</v>
      </c>
      <c r="FM433" t="s">
        <v>113</v>
      </c>
    </row>
    <row r="434" spans="116:169">
      <c r="DL434">
        <v>0</v>
      </c>
      <c r="DM434">
        <v>1.33E-3</v>
      </c>
      <c r="DN434">
        <v>4.0000000000000003E-5</v>
      </c>
      <c r="DO434">
        <v>1.4999999999999999E-4</v>
      </c>
      <c r="DP434">
        <v>5.0000000000000001E-4</v>
      </c>
      <c r="DQ434">
        <v>1.0000000000000001E-5</v>
      </c>
      <c r="DR434">
        <v>0</v>
      </c>
      <c r="DS434">
        <v>1.6800000000000001E-3</v>
      </c>
      <c r="DT434">
        <v>5.2220000000000003E-2</v>
      </c>
      <c r="DU434">
        <v>1.83E-3</v>
      </c>
      <c r="DV434">
        <v>8.9910000000000004E-2</v>
      </c>
      <c r="DW434">
        <v>0.85233000000000003</v>
      </c>
      <c r="DX434">
        <v>0</v>
      </c>
      <c r="DY434">
        <v>0.58077000000000001</v>
      </c>
      <c r="DZ434">
        <v>2.2020000000000001E-2</v>
      </c>
      <c r="EA434">
        <v>0.12545999999999999</v>
      </c>
      <c r="EB434">
        <v>0.51790999999999998</v>
      </c>
      <c r="EC434">
        <v>1.286E-2</v>
      </c>
      <c r="ED434">
        <v>5.5799999999999999E-3</v>
      </c>
      <c r="EE434">
        <v>2.0862400000000001</v>
      </c>
      <c r="EF434">
        <v>34.294589999999999</v>
      </c>
      <c r="EG434">
        <v>5.59612</v>
      </c>
      <c r="EH434">
        <v>279.86228999999997</v>
      </c>
      <c r="EI434">
        <v>1314.6296299999999</v>
      </c>
      <c r="EJ434">
        <v>0</v>
      </c>
      <c r="EK434">
        <v>0.34190879699999999</v>
      </c>
      <c r="EL434">
        <v>1.8540630999999998E-2</v>
      </c>
      <c r="EM434">
        <v>1.620632E-2</v>
      </c>
      <c r="EN434">
        <v>1.7627378999999999E-2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1.6355158000000002E-2</v>
      </c>
      <c r="EX434">
        <v>1.329492E-3</v>
      </c>
      <c r="EY434">
        <v>1.2458040000000001E-3</v>
      </c>
      <c r="EZ434">
        <v>1.5514599999999999E-3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2.0370000000000002E-3</v>
      </c>
      <c r="FI434" t="s">
        <v>113</v>
      </c>
      <c r="FJ434" t="s">
        <v>113</v>
      </c>
      <c r="FK434">
        <v>1.2590170000000001</v>
      </c>
      <c r="FL434" t="s">
        <v>113</v>
      </c>
      <c r="FM434" t="s">
        <v>113</v>
      </c>
    </row>
    <row r="435" spans="116:169">
      <c r="DL435">
        <v>0</v>
      </c>
      <c r="DM435">
        <v>3.0000000000000001E-5</v>
      </c>
      <c r="DN435">
        <v>1.0000000000000001E-5</v>
      </c>
      <c r="DO435">
        <v>5.0000000000000002E-5</v>
      </c>
      <c r="DP435">
        <v>1.4999999999999999E-4</v>
      </c>
      <c r="DQ435">
        <v>0</v>
      </c>
      <c r="DR435">
        <v>0</v>
      </c>
      <c r="DS435">
        <v>4.6999999999999999E-4</v>
      </c>
      <c r="DT435">
        <v>1.33E-3</v>
      </c>
      <c r="DU435">
        <v>1.83E-3</v>
      </c>
      <c r="DV435">
        <v>9.1590000000000005E-2</v>
      </c>
      <c r="DW435">
        <v>0.90454999999999997</v>
      </c>
      <c r="DX435">
        <v>0</v>
      </c>
      <c r="DY435">
        <v>0</v>
      </c>
      <c r="DZ435">
        <v>4.2199999999999998E-3</v>
      </c>
      <c r="EA435">
        <v>2.9010000000000001E-2</v>
      </c>
      <c r="EB435">
        <v>0.11831</v>
      </c>
      <c r="EC435">
        <v>2.96E-3</v>
      </c>
      <c r="ED435">
        <v>1.2700000000000001E-3</v>
      </c>
      <c r="EE435">
        <v>0.47966999999999999</v>
      </c>
      <c r="EF435">
        <v>0.58016999999999996</v>
      </c>
      <c r="EG435">
        <v>5.6017000000000001</v>
      </c>
      <c r="EH435">
        <v>281.94853000000001</v>
      </c>
      <c r="EI435">
        <v>1348.9242200000001</v>
      </c>
      <c r="EJ435">
        <v>0</v>
      </c>
      <c r="EK435">
        <v>2.8006586999999999E-2</v>
      </c>
      <c r="EL435">
        <v>5.6891520000000003E-3</v>
      </c>
      <c r="EM435">
        <v>4.7367859999999998E-3</v>
      </c>
      <c r="EN435">
        <v>4.9691639999999999E-3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1.147882E-3</v>
      </c>
      <c r="EX435">
        <v>3.22966E-4</v>
      </c>
      <c r="EY435">
        <v>2.9299799999999999E-4</v>
      </c>
      <c r="EZ435">
        <v>3.6187900000000001E-4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2.4000000000000001E-4</v>
      </c>
      <c r="FI435" t="s">
        <v>113</v>
      </c>
      <c r="FJ435" t="s">
        <v>113</v>
      </c>
      <c r="FK435">
        <v>0.154503</v>
      </c>
      <c r="FL435" t="s">
        <v>113</v>
      </c>
      <c r="FM435" t="s">
        <v>113</v>
      </c>
    </row>
    <row r="436" spans="116:169">
      <c r="DL436">
        <v>0</v>
      </c>
      <c r="DM436">
        <v>1.0000000000000001E-5</v>
      </c>
      <c r="DN436">
        <v>0</v>
      </c>
      <c r="DO436">
        <v>1.0000000000000001E-5</v>
      </c>
      <c r="DP436">
        <v>5.0000000000000002E-5</v>
      </c>
      <c r="DQ436">
        <v>0</v>
      </c>
      <c r="DR436">
        <v>0</v>
      </c>
      <c r="DS436">
        <v>1.3999999999999999E-4</v>
      </c>
      <c r="DT436">
        <v>3.0000000000000001E-5</v>
      </c>
      <c r="DU436">
        <v>1.83E-3</v>
      </c>
      <c r="DV436">
        <v>9.2050000000000007E-2</v>
      </c>
      <c r="DW436">
        <v>0.90588000000000002</v>
      </c>
      <c r="DX436">
        <v>0</v>
      </c>
      <c r="DY436">
        <v>0</v>
      </c>
      <c r="DZ436">
        <v>4.8999999999999998E-4</v>
      </c>
      <c r="EA436">
        <v>5.5900000000000004E-3</v>
      </c>
      <c r="EB436">
        <v>2.6950000000000002E-2</v>
      </c>
      <c r="EC436">
        <v>6.7000000000000002E-4</v>
      </c>
      <c r="ED436">
        <v>2.9E-4</v>
      </c>
      <c r="EE436">
        <v>0.10958</v>
      </c>
      <c r="EF436">
        <v>2.9E-4</v>
      </c>
      <c r="EG436">
        <v>5.60297</v>
      </c>
      <c r="EH436">
        <v>282.4282</v>
      </c>
      <c r="EI436">
        <v>1349.5043900000001</v>
      </c>
      <c r="EJ436">
        <v>0</v>
      </c>
      <c r="EK436">
        <v>6.0153740000000004E-3</v>
      </c>
      <c r="EL436">
        <v>1.707805E-3</v>
      </c>
      <c r="EM436">
        <v>1.458771E-3</v>
      </c>
      <c r="EN436">
        <v>1.457959E-3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2.14131E-4</v>
      </c>
      <c r="EX436" s="10">
        <v>7.1280500000000003E-5</v>
      </c>
      <c r="EY436" s="10">
        <v>6.8310099999999995E-5</v>
      </c>
      <c r="EZ436" s="10">
        <v>8.4339199999999994E-5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7.2999999999999999E-5</v>
      </c>
      <c r="FI436" t="s">
        <v>113</v>
      </c>
      <c r="FJ436" t="s">
        <v>113</v>
      </c>
      <c r="FK436">
        <v>3.3706E-2</v>
      </c>
      <c r="FL436" t="s">
        <v>113</v>
      </c>
      <c r="FM436" t="s">
        <v>113</v>
      </c>
    </row>
    <row r="437" spans="116:169">
      <c r="DL437">
        <v>0</v>
      </c>
      <c r="DM437">
        <v>0</v>
      </c>
      <c r="DN437">
        <v>0</v>
      </c>
      <c r="DO437">
        <v>0</v>
      </c>
      <c r="DP437">
        <v>1.0000000000000001E-5</v>
      </c>
      <c r="DQ437">
        <v>0</v>
      </c>
      <c r="DR437">
        <v>0</v>
      </c>
      <c r="DS437">
        <v>4.0000000000000003E-5</v>
      </c>
      <c r="DT437">
        <v>1.0000000000000001E-5</v>
      </c>
      <c r="DU437">
        <v>1.83E-3</v>
      </c>
      <c r="DV437">
        <v>9.2189999999999994E-2</v>
      </c>
      <c r="DW437">
        <v>0.90590999999999999</v>
      </c>
      <c r="DX437">
        <v>0</v>
      </c>
      <c r="DY437">
        <v>0</v>
      </c>
      <c r="DZ437">
        <v>0</v>
      </c>
      <c r="EA437">
        <v>6.7000000000000002E-4</v>
      </c>
      <c r="EB437">
        <v>5.1999999999999998E-3</v>
      </c>
      <c r="EC437">
        <v>1.4999999999999999E-4</v>
      </c>
      <c r="ED437">
        <v>6.0000000000000002E-5</v>
      </c>
      <c r="EE437">
        <v>2.4920000000000001E-2</v>
      </c>
      <c r="EF437">
        <v>6.0000000000000002E-5</v>
      </c>
      <c r="EG437">
        <v>5.6032599999999997</v>
      </c>
      <c r="EH437">
        <v>282.53778</v>
      </c>
      <c r="EI437">
        <v>1349.50467</v>
      </c>
      <c r="EJ437">
        <v>0</v>
      </c>
      <c r="EK437">
        <v>1.295404E-3</v>
      </c>
      <c r="EL437">
        <v>4.3793700000000001E-4</v>
      </c>
      <c r="EM437">
        <v>4.5612300000000001E-4</v>
      </c>
      <c r="EN437">
        <v>4.6149800000000002E-4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 s="10">
        <v>3.7354300000000002E-5</v>
      </c>
      <c r="EX437" s="10">
        <v>1.18879E-5</v>
      </c>
      <c r="EY437" s="10">
        <v>1.4690499999999999E-5</v>
      </c>
      <c r="EZ437" s="10">
        <v>1.9881000000000002E-5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2.1999999999999999E-5</v>
      </c>
      <c r="FI437" t="s">
        <v>113</v>
      </c>
      <c r="FJ437" t="s">
        <v>113</v>
      </c>
      <c r="FK437">
        <v>6.0099999999999997E-3</v>
      </c>
      <c r="FL437" t="s">
        <v>113</v>
      </c>
      <c r="FM437" t="s">
        <v>113</v>
      </c>
    </row>
    <row r="438" spans="116:169"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1.0000000000000001E-5</v>
      </c>
      <c r="DT438">
        <v>0</v>
      </c>
      <c r="DU438">
        <v>1.83E-3</v>
      </c>
      <c r="DV438">
        <v>9.2230000000000006E-2</v>
      </c>
      <c r="DW438">
        <v>0.90591999999999995</v>
      </c>
      <c r="DX438">
        <v>0</v>
      </c>
      <c r="DY438">
        <v>0</v>
      </c>
      <c r="DZ438">
        <v>0</v>
      </c>
      <c r="EA438">
        <v>0</v>
      </c>
      <c r="EB438">
        <v>6.2E-4</v>
      </c>
      <c r="EC438">
        <v>3.0000000000000001E-5</v>
      </c>
      <c r="ED438">
        <v>1.0000000000000001E-5</v>
      </c>
      <c r="EE438">
        <v>4.79E-3</v>
      </c>
      <c r="EF438">
        <v>1.0000000000000001E-5</v>
      </c>
      <c r="EG438">
        <v>5.6033299999999997</v>
      </c>
      <c r="EH438">
        <v>282.56270000000001</v>
      </c>
      <c r="EI438">
        <v>1349.5047300000001</v>
      </c>
      <c r="EJ438">
        <v>0</v>
      </c>
      <c r="EK438">
        <v>2.30843E-4</v>
      </c>
      <c r="EL438" s="10">
        <v>7.1024099999999996E-5</v>
      </c>
      <c r="EM438">
        <v>1.04015E-4</v>
      </c>
      <c r="EN438">
        <v>1.4413300000000001E-4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 s="10">
        <v>5.22965E-6</v>
      </c>
      <c r="EX438" s="10">
        <v>1.6275699999999999E-6</v>
      </c>
      <c r="EY438" s="10">
        <v>1.8549E-6</v>
      </c>
      <c r="EZ438" s="10">
        <v>4.1102699999999999E-6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6.9999999999999999E-6</v>
      </c>
      <c r="FI438" t="s">
        <v>113</v>
      </c>
      <c r="FJ438" t="s">
        <v>113</v>
      </c>
      <c r="FK438">
        <v>6.4899999999999995E-4</v>
      </c>
      <c r="FL438" t="s">
        <v>113</v>
      </c>
      <c r="FM438" t="s">
        <v>113</v>
      </c>
    </row>
    <row r="439" spans="116:169"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 t="s">
        <v>113</v>
      </c>
      <c r="FI439">
        <v>6.9999999999999999E-6</v>
      </c>
      <c r="FJ439" t="s">
        <v>113</v>
      </c>
      <c r="FK439" t="s">
        <v>113</v>
      </c>
      <c r="FL439">
        <v>6.4899999999999995E-4</v>
      </c>
      <c r="FM439" t="s">
        <v>113</v>
      </c>
    </row>
    <row r="440" spans="116:169"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 t="s">
        <v>113</v>
      </c>
      <c r="FI440" t="s">
        <v>113</v>
      </c>
      <c r="FJ440">
        <v>6.9999999999999999E-6</v>
      </c>
      <c r="FK440" t="s">
        <v>113</v>
      </c>
      <c r="FL440" t="s">
        <v>113</v>
      </c>
      <c r="FM440">
        <v>6.4899999999999995E-4</v>
      </c>
    </row>
    <row r="441" spans="116:169"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 t="s">
        <v>113</v>
      </c>
      <c r="FI441" t="s">
        <v>113</v>
      </c>
      <c r="FJ441">
        <v>6.9999999999999999E-6</v>
      </c>
      <c r="FK441" t="s">
        <v>113</v>
      </c>
      <c r="FL441" t="s">
        <v>113</v>
      </c>
      <c r="FM441">
        <v>6.4899999999999995E-4</v>
      </c>
    </row>
    <row r="442" spans="116:169">
      <c r="DL442">
        <v>0</v>
      </c>
      <c r="DM442">
        <v>1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2253.31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 t="s">
        <v>113</v>
      </c>
      <c r="FI442" t="s">
        <v>113</v>
      </c>
      <c r="FJ442" t="s">
        <v>113</v>
      </c>
      <c r="FK442" t="s">
        <v>113</v>
      </c>
      <c r="FL442" t="s">
        <v>113</v>
      </c>
      <c r="FM442" t="s">
        <v>113</v>
      </c>
    </row>
    <row r="443" spans="116:169">
      <c r="DL443">
        <v>0</v>
      </c>
      <c r="DM443">
        <v>0.98202</v>
      </c>
      <c r="DN443">
        <v>3.63E-3</v>
      </c>
      <c r="DO443">
        <v>7.7999999999999999E-4</v>
      </c>
      <c r="DP443">
        <v>1.4999999999999999E-4</v>
      </c>
      <c r="DQ443">
        <v>2.0000000000000002E-5</v>
      </c>
      <c r="DR443">
        <v>8.0000000000000007E-5</v>
      </c>
      <c r="DS443">
        <v>1.4999999999999999E-4</v>
      </c>
      <c r="DT443">
        <v>1.3180000000000001E-2</v>
      </c>
      <c r="DU443">
        <v>0</v>
      </c>
      <c r="DV443">
        <v>0</v>
      </c>
      <c r="DW443">
        <v>0</v>
      </c>
      <c r="DX443">
        <v>0</v>
      </c>
      <c r="DY443">
        <v>2138.3975099999998</v>
      </c>
      <c r="DZ443">
        <v>8.1738800000000005</v>
      </c>
      <c r="EA443">
        <v>1.75823</v>
      </c>
      <c r="EB443">
        <v>0.33667999999999998</v>
      </c>
      <c r="EC443">
        <v>3.7409999999999999E-2</v>
      </c>
      <c r="ED443">
        <v>0.18704999999999999</v>
      </c>
      <c r="EE443">
        <v>0.34416000000000002</v>
      </c>
      <c r="EF443">
        <v>29.6875</v>
      </c>
      <c r="EG443">
        <v>0</v>
      </c>
      <c r="EH443">
        <v>0</v>
      </c>
      <c r="EI443">
        <v>0</v>
      </c>
      <c r="EJ443">
        <v>0</v>
      </c>
      <c r="EK443">
        <v>74.387590779999996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31.32934908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0.98658900000000005</v>
      </c>
      <c r="FI443" t="s">
        <v>113</v>
      </c>
      <c r="FJ443" t="s">
        <v>113</v>
      </c>
      <c r="FK443" s="9">
        <v>2148.7037049999999</v>
      </c>
      <c r="FL443" t="s">
        <v>113</v>
      </c>
      <c r="FM443" t="s">
        <v>113</v>
      </c>
    </row>
    <row r="444" spans="116:169">
      <c r="DL444">
        <v>0</v>
      </c>
      <c r="DM444">
        <v>0.96448</v>
      </c>
      <c r="DN444">
        <v>4.4000000000000003E-3</v>
      </c>
      <c r="DO444">
        <v>3.4299999999999999E-3</v>
      </c>
      <c r="DP444">
        <v>8.5999999999999998E-4</v>
      </c>
      <c r="DQ444">
        <v>4.0000000000000003E-5</v>
      </c>
      <c r="DR444">
        <v>9.0000000000000006E-5</v>
      </c>
      <c r="DS444">
        <v>3.5E-4</v>
      </c>
      <c r="DT444">
        <v>1.294E-2</v>
      </c>
      <c r="DU444">
        <v>8.0000000000000007E-5</v>
      </c>
      <c r="DV444">
        <v>1.4999999999999999E-4</v>
      </c>
      <c r="DW444">
        <v>1.3180000000000001E-2</v>
      </c>
      <c r="DX444">
        <v>0</v>
      </c>
      <c r="DY444">
        <v>2026.12382</v>
      </c>
      <c r="DZ444">
        <v>9.5776500000000002</v>
      </c>
      <c r="EA444">
        <v>7.6709399999999999</v>
      </c>
      <c r="EB444">
        <v>1.9225699999999999</v>
      </c>
      <c r="EC444">
        <v>9.2859999999999998E-2</v>
      </c>
      <c r="ED444">
        <v>0.19339000000000001</v>
      </c>
      <c r="EE444">
        <v>0.77961999999999998</v>
      </c>
      <c r="EF444">
        <v>28.178239999999999</v>
      </c>
      <c r="EG444">
        <v>0.18704999999999999</v>
      </c>
      <c r="EH444">
        <v>0.34416000000000002</v>
      </c>
      <c r="EI444">
        <v>29.6875</v>
      </c>
      <c r="EJ444">
        <v>0</v>
      </c>
      <c r="EK444">
        <v>74.142003009999996</v>
      </c>
      <c r="EL444">
        <v>2.2609329000000001E-2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29.755887309999999</v>
      </c>
      <c r="EX444">
        <v>9.5222269999999994E-3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0.97320899999999999</v>
      </c>
      <c r="FI444" t="s">
        <v>113</v>
      </c>
      <c r="FJ444" t="s">
        <v>113</v>
      </c>
      <c r="FK444" s="9">
        <v>2045.387833</v>
      </c>
      <c r="FL444" t="s">
        <v>113</v>
      </c>
      <c r="FM444" t="s">
        <v>113</v>
      </c>
    </row>
    <row r="445" spans="116:169">
      <c r="DL445">
        <v>0</v>
      </c>
      <c r="DM445">
        <v>0.94755</v>
      </c>
      <c r="DN445">
        <v>4.5100000000000001E-3</v>
      </c>
      <c r="DO445">
        <v>4.1799999999999997E-3</v>
      </c>
      <c r="DP445">
        <v>2.98E-3</v>
      </c>
      <c r="DQ445">
        <v>6.0000000000000002E-5</v>
      </c>
      <c r="DR445">
        <v>9.0000000000000006E-5</v>
      </c>
      <c r="DS445">
        <v>1.1100000000000001E-3</v>
      </c>
      <c r="DT445">
        <v>1.272E-2</v>
      </c>
      <c r="DU445">
        <v>1.7000000000000001E-4</v>
      </c>
      <c r="DV445">
        <v>5.0000000000000001E-4</v>
      </c>
      <c r="DW445">
        <v>2.6110000000000001E-2</v>
      </c>
      <c r="DX445">
        <v>0</v>
      </c>
      <c r="DY445">
        <v>1916.7427499999999</v>
      </c>
      <c r="DZ445">
        <v>9.4744700000000002</v>
      </c>
      <c r="EA445">
        <v>9.04528</v>
      </c>
      <c r="EB445">
        <v>6.6459000000000001</v>
      </c>
      <c r="EC445">
        <v>0.13397000000000001</v>
      </c>
      <c r="ED445">
        <v>0.19539999999999999</v>
      </c>
      <c r="EE445">
        <v>2.4537399999999998</v>
      </c>
      <c r="EF445">
        <v>26.721520000000002</v>
      </c>
      <c r="EG445">
        <v>0.38044</v>
      </c>
      <c r="EH445">
        <v>1.12378</v>
      </c>
      <c r="EI445">
        <v>57.865740000000002</v>
      </c>
      <c r="EJ445">
        <v>0</v>
      </c>
      <c r="EK445">
        <v>73.917005739999993</v>
      </c>
      <c r="EL445">
        <v>3.7044291E-2</v>
      </c>
      <c r="EM445">
        <v>2.0751155E-2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28.220797560000001</v>
      </c>
      <c r="EX445">
        <v>1.4971358000000001E-2</v>
      </c>
      <c r="EY445">
        <v>8.7396320000000007E-3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0.95929200000000003</v>
      </c>
      <c r="FI445" t="s">
        <v>113</v>
      </c>
      <c r="FJ445" t="s">
        <v>113</v>
      </c>
      <c r="FK445" s="9">
        <v>1942.0423699999999</v>
      </c>
      <c r="FL445" t="s">
        <v>113</v>
      </c>
      <c r="FM445" t="s">
        <v>113</v>
      </c>
    </row>
    <row r="446" spans="116:169">
      <c r="DL446">
        <v>0</v>
      </c>
      <c r="DM446">
        <v>0.93093999999999999</v>
      </c>
      <c r="DN446">
        <v>4.5900000000000003E-3</v>
      </c>
      <c r="DO446">
        <v>4.3299999999999996E-3</v>
      </c>
      <c r="DP446">
        <v>3.6700000000000001E-3</v>
      </c>
      <c r="DQ446">
        <v>6.9999999999999994E-5</v>
      </c>
      <c r="DR446">
        <v>1E-4</v>
      </c>
      <c r="DS446">
        <v>3.0899999999999999E-3</v>
      </c>
      <c r="DT446">
        <v>1.251E-2</v>
      </c>
      <c r="DU446">
        <v>2.5999999999999998E-4</v>
      </c>
      <c r="DV446">
        <v>1.6100000000000001E-3</v>
      </c>
      <c r="DW446">
        <v>3.8830000000000003E-2</v>
      </c>
      <c r="DX446">
        <v>0</v>
      </c>
      <c r="DY446">
        <v>1809.5647300000001</v>
      </c>
      <c r="DZ446">
        <v>9.2851199999999992</v>
      </c>
      <c r="EA446">
        <v>9.0265799999999992</v>
      </c>
      <c r="EB446">
        <v>7.9145300000000001</v>
      </c>
      <c r="EC446">
        <v>0.15826999999999999</v>
      </c>
      <c r="ED446">
        <v>0.19753999999999999</v>
      </c>
      <c r="EE446">
        <v>6.8263400000000001</v>
      </c>
      <c r="EF446">
        <v>25.301559999999998</v>
      </c>
      <c r="EG446">
        <v>0.57584000000000002</v>
      </c>
      <c r="EH446">
        <v>3.5775199999999998</v>
      </c>
      <c r="EI446">
        <v>84.587260000000001</v>
      </c>
      <c r="EJ446">
        <v>0</v>
      </c>
      <c r="EK446">
        <v>73.681288440000003</v>
      </c>
      <c r="EL446">
        <v>4.6410523000000002E-2</v>
      </c>
      <c r="EM446">
        <v>2.9361703999999999E-2</v>
      </c>
      <c r="EN446">
        <v>1.063474E-2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26.71048893</v>
      </c>
      <c r="EX446">
        <v>1.7966574999999999E-2</v>
      </c>
      <c r="EY446">
        <v>1.1826766000000001E-2</v>
      </c>
      <c r="EZ446">
        <v>4.478966E-3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0.94360299999999997</v>
      </c>
      <c r="FI446" t="s">
        <v>113</v>
      </c>
      <c r="FJ446" t="s">
        <v>113</v>
      </c>
      <c r="FK446" s="9">
        <v>1835.9492310000001</v>
      </c>
      <c r="FL446" t="s">
        <v>113</v>
      </c>
      <c r="FM446" t="s">
        <v>113</v>
      </c>
    </row>
    <row r="447" spans="116:169">
      <c r="DL447">
        <v>0</v>
      </c>
      <c r="DM447">
        <v>0.91469</v>
      </c>
      <c r="DN447">
        <v>4.4999999999999997E-3</v>
      </c>
      <c r="DO447">
        <v>4.3899999999999998E-3</v>
      </c>
      <c r="DP447">
        <v>3.82E-3</v>
      </c>
      <c r="DQ447">
        <v>8.0000000000000007E-5</v>
      </c>
      <c r="DR447">
        <v>1E-4</v>
      </c>
      <c r="DS447">
        <v>3.7200000000000002E-3</v>
      </c>
      <c r="DT447">
        <v>1.231E-2</v>
      </c>
      <c r="DU447">
        <v>3.6000000000000002E-4</v>
      </c>
      <c r="DV447">
        <v>4.7000000000000002E-3</v>
      </c>
      <c r="DW447">
        <v>5.1339999999999997E-2</v>
      </c>
      <c r="DX447">
        <v>0</v>
      </c>
      <c r="DY447">
        <v>1704.6778400000001</v>
      </c>
      <c r="DZ447">
        <v>8.7470599999999994</v>
      </c>
      <c r="EA447">
        <v>8.8153199999999998</v>
      </c>
      <c r="EB447">
        <v>7.93607</v>
      </c>
      <c r="EC447">
        <v>0.16073000000000001</v>
      </c>
      <c r="ED447">
        <v>0.19103000000000001</v>
      </c>
      <c r="EE447">
        <v>7.9654499999999997</v>
      </c>
      <c r="EF447">
        <v>23.925850000000001</v>
      </c>
      <c r="EG447">
        <v>0.77337999999999996</v>
      </c>
      <c r="EH447">
        <v>10.40386</v>
      </c>
      <c r="EI447">
        <v>109.88882</v>
      </c>
      <c r="EJ447">
        <v>0</v>
      </c>
      <c r="EK447">
        <v>73.433942110000004</v>
      </c>
      <c r="EL447">
        <v>5.0692439999999998E-2</v>
      </c>
      <c r="EM447">
        <v>3.1969365E-2</v>
      </c>
      <c r="EN447">
        <v>1.3277466E-2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25.224592560000001</v>
      </c>
      <c r="EX447">
        <v>1.8726135000000001E-2</v>
      </c>
      <c r="EY447">
        <v>1.2269459999999999E-2</v>
      </c>
      <c r="EZ447">
        <v>5.3285559999999999E-3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0.927481</v>
      </c>
      <c r="FI447" t="s">
        <v>113</v>
      </c>
      <c r="FJ447" t="s">
        <v>113</v>
      </c>
      <c r="FK447" s="9">
        <v>1730.3370219999999</v>
      </c>
      <c r="FL447" t="s">
        <v>113</v>
      </c>
      <c r="FM447" t="s">
        <v>113</v>
      </c>
    </row>
    <row r="448" spans="116:169">
      <c r="DL448">
        <v>0</v>
      </c>
      <c r="DM448">
        <v>0.89824999999999999</v>
      </c>
      <c r="DN448">
        <v>4.9199999999999999E-3</v>
      </c>
      <c r="DO448">
        <v>4.3200000000000001E-3</v>
      </c>
      <c r="DP448">
        <v>3.8700000000000002E-3</v>
      </c>
      <c r="DQ448">
        <v>8.0000000000000007E-5</v>
      </c>
      <c r="DR448">
        <v>1E-4</v>
      </c>
      <c r="DS448">
        <v>3.8700000000000002E-3</v>
      </c>
      <c r="DT448">
        <v>1.208E-2</v>
      </c>
      <c r="DU448">
        <v>4.6000000000000001E-4</v>
      </c>
      <c r="DV448">
        <v>8.4200000000000004E-3</v>
      </c>
      <c r="DW448">
        <v>6.3649999999999998E-2</v>
      </c>
      <c r="DX448">
        <v>0</v>
      </c>
      <c r="DY448">
        <v>1601.0318600000001</v>
      </c>
      <c r="DZ448">
        <v>9.1574899999999992</v>
      </c>
      <c r="EA448">
        <v>8.3297600000000003</v>
      </c>
      <c r="EB448">
        <v>7.7412799999999997</v>
      </c>
      <c r="EC448">
        <v>0.15493000000000001</v>
      </c>
      <c r="ED448">
        <v>0.18121000000000001</v>
      </c>
      <c r="EE448">
        <v>7.9944100000000002</v>
      </c>
      <c r="EF448">
        <v>22.50882</v>
      </c>
      <c r="EG448">
        <v>0.96442000000000005</v>
      </c>
      <c r="EH448">
        <v>18.369309999999999</v>
      </c>
      <c r="EI448">
        <v>133.81467000000001</v>
      </c>
      <c r="EJ448">
        <v>0</v>
      </c>
      <c r="EK448">
        <v>73.138727399999993</v>
      </c>
      <c r="EL448">
        <v>5.1477704999999999E-2</v>
      </c>
      <c r="EM448">
        <v>3.3052519000000002E-2</v>
      </c>
      <c r="EN448">
        <v>1.3998210000000001E-2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23.751510110000002</v>
      </c>
      <c r="EX448">
        <v>1.8044111000000002E-2</v>
      </c>
      <c r="EY448">
        <v>1.2048145999999999E-2</v>
      </c>
      <c r="EZ448">
        <v>5.3439539999999997E-3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0.91143799999999997</v>
      </c>
      <c r="FI448" t="s">
        <v>113</v>
      </c>
      <c r="FJ448" t="s">
        <v>113</v>
      </c>
      <c r="FK448" s="9">
        <v>1626.4153220000001</v>
      </c>
      <c r="FL448" t="s">
        <v>113</v>
      </c>
      <c r="FM448" t="s">
        <v>113</v>
      </c>
    </row>
    <row r="449" spans="116:169">
      <c r="DL449">
        <v>0</v>
      </c>
      <c r="DM449">
        <v>0.88190000000000002</v>
      </c>
      <c r="DN449">
        <v>5.1500000000000001E-3</v>
      </c>
      <c r="DO449">
        <v>4.5999999999999999E-3</v>
      </c>
      <c r="DP449">
        <v>3.82E-3</v>
      </c>
      <c r="DQ449">
        <v>8.0000000000000007E-5</v>
      </c>
      <c r="DR449">
        <v>9.0000000000000006E-5</v>
      </c>
      <c r="DS449">
        <v>3.9300000000000003E-3</v>
      </c>
      <c r="DT449">
        <v>1.1860000000000001E-2</v>
      </c>
      <c r="DU449">
        <v>5.5000000000000003E-4</v>
      </c>
      <c r="DV449">
        <v>1.2290000000000001E-2</v>
      </c>
      <c r="DW449">
        <v>7.5719999999999996E-2</v>
      </c>
      <c r="DX449">
        <v>0</v>
      </c>
      <c r="DY449">
        <v>1499.1889699999999</v>
      </c>
      <c r="DZ449">
        <v>9.1795100000000005</v>
      </c>
      <c r="EA449">
        <v>8.5030900000000003</v>
      </c>
      <c r="EB449">
        <v>7.3465999999999996</v>
      </c>
      <c r="EC449">
        <v>0.15246000000000001</v>
      </c>
      <c r="ED449">
        <v>0.17238000000000001</v>
      </c>
      <c r="EE449">
        <v>7.7985699999999998</v>
      </c>
      <c r="EF449">
        <v>21.14002</v>
      </c>
      <c r="EG449">
        <v>1.1456200000000001</v>
      </c>
      <c r="EH449">
        <v>26.363720000000001</v>
      </c>
      <c r="EI449">
        <v>156.32348999999999</v>
      </c>
      <c r="EJ449">
        <v>0</v>
      </c>
      <c r="EK449">
        <v>72.831483300000002</v>
      </c>
      <c r="EL449">
        <v>5.4694860999999997E-2</v>
      </c>
      <c r="EM449">
        <v>3.3150832999999998E-2</v>
      </c>
      <c r="EN449">
        <v>1.4388E-2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22.30492087</v>
      </c>
      <c r="EX449">
        <v>1.8122659999999999E-2</v>
      </c>
      <c r="EY449">
        <v>1.1453911000000001E-2</v>
      </c>
      <c r="EZ449">
        <v>5.2152120000000003E-3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0.89555799999999997</v>
      </c>
      <c r="FI449" t="s">
        <v>113</v>
      </c>
      <c r="FJ449" t="s">
        <v>113</v>
      </c>
      <c r="FK449" s="9">
        <v>1524.3706460000001</v>
      </c>
      <c r="FL449" t="s">
        <v>113</v>
      </c>
      <c r="FM449" t="s">
        <v>113</v>
      </c>
    </row>
    <row r="450" spans="116:169">
      <c r="DL450">
        <v>0</v>
      </c>
      <c r="DM450">
        <v>0.86673999999999995</v>
      </c>
      <c r="DN450">
        <v>4.3200000000000001E-3</v>
      </c>
      <c r="DO450">
        <v>4.7800000000000004E-3</v>
      </c>
      <c r="DP450">
        <v>4.0400000000000002E-3</v>
      </c>
      <c r="DQ450">
        <v>8.0000000000000007E-5</v>
      </c>
      <c r="DR450">
        <v>9.0000000000000006E-5</v>
      </c>
      <c r="DS450">
        <v>3.8600000000000001E-3</v>
      </c>
      <c r="DT450">
        <v>1.1639999999999999E-2</v>
      </c>
      <c r="DU450">
        <v>6.4999999999999997E-4</v>
      </c>
      <c r="DV450">
        <v>1.6219999999999998E-2</v>
      </c>
      <c r="DW450">
        <v>8.7580000000000005E-2</v>
      </c>
      <c r="DX450">
        <v>0</v>
      </c>
      <c r="DY450">
        <v>1400.95416</v>
      </c>
      <c r="DZ450">
        <v>7.3357999999999999</v>
      </c>
      <c r="EA450">
        <v>8.4484200000000005</v>
      </c>
      <c r="EB450">
        <v>7.4492900000000004</v>
      </c>
      <c r="EC450">
        <v>0.15006</v>
      </c>
      <c r="ED450">
        <v>0.16341</v>
      </c>
      <c r="EE450">
        <v>7.3660300000000003</v>
      </c>
      <c r="EF450">
        <v>19.793710000000001</v>
      </c>
      <c r="EG450">
        <v>1.3180000000000001</v>
      </c>
      <c r="EH450">
        <v>34.162289999999999</v>
      </c>
      <c r="EI450">
        <v>177.46351000000001</v>
      </c>
      <c r="EJ450">
        <v>0</v>
      </c>
      <c r="EK450">
        <v>72.602074590000001</v>
      </c>
      <c r="EL450">
        <v>5.7937514000000002E-2</v>
      </c>
      <c r="EM450">
        <v>3.5344432000000002E-2</v>
      </c>
      <c r="EN450">
        <v>1.442248E-2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20.910908800000001</v>
      </c>
      <c r="EX450">
        <v>1.8114713000000001E-2</v>
      </c>
      <c r="EY450">
        <v>1.1544298999999999E-2</v>
      </c>
      <c r="EZ450">
        <v>4.9533800000000003E-3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0.87996200000000002</v>
      </c>
      <c r="FI450" t="s">
        <v>113</v>
      </c>
      <c r="FJ450" t="s">
        <v>113</v>
      </c>
      <c r="FK450" s="9">
        <v>1424.337722</v>
      </c>
      <c r="FL450" t="s">
        <v>113</v>
      </c>
      <c r="FM450" t="s">
        <v>113</v>
      </c>
    </row>
    <row r="451" spans="116:169">
      <c r="DL451">
        <v>0</v>
      </c>
      <c r="DM451">
        <v>0.85097999999999996</v>
      </c>
      <c r="DN451">
        <v>4.9399999999999999E-3</v>
      </c>
      <c r="DO451">
        <v>4.1799999999999997E-3</v>
      </c>
      <c r="DP451">
        <v>4.1700000000000001E-3</v>
      </c>
      <c r="DQ451">
        <v>8.0000000000000007E-5</v>
      </c>
      <c r="DR451">
        <v>9.0000000000000006E-5</v>
      </c>
      <c r="DS451">
        <v>4.1000000000000003E-3</v>
      </c>
      <c r="DT451">
        <v>1.142E-2</v>
      </c>
      <c r="DU451">
        <v>7.3999999999999999E-4</v>
      </c>
      <c r="DV451">
        <v>2.0080000000000001E-2</v>
      </c>
      <c r="DW451">
        <v>9.9220000000000003E-2</v>
      </c>
      <c r="DX451">
        <v>0</v>
      </c>
      <c r="DY451">
        <v>1303.3308</v>
      </c>
      <c r="DZ451">
        <v>7.9765499999999996</v>
      </c>
      <c r="EA451">
        <v>7.0431600000000003</v>
      </c>
      <c r="EB451">
        <v>7.3478599999999998</v>
      </c>
      <c r="EC451">
        <v>0.13785</v>
      </c>
      <c r="ED451">
        <v>0.15226000000000001</v>
      </c>
      <c r="EE451">
        <v>7.4848299999999997</v>
      </c>
      <c r="EF451">
        <v>18.471170000000001</v>
      </c>
      <c r="EG451">
        <v>1.4814099999999999</v>
      </c>
      <c r="EH451">
        <v>41.528320000000001</v>
      </c>
      <c r="EI451">
        <v>197.25721999999999</v>
      </c>
      <c r="EJ451">
        <v>0</v>
      </c>
      <c r="EK451">
        <v>72.286140889999999</v>
      </c>
      <c r="EL451">
        <v>5.4310979000000002E-2</v>
      </c>
      <c r="EM451">
        <v>3.7327971000000001E-2</v>
      </c>
      <c r="EN451">
        <v>1.5467695E-2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19.520071890000001</v>
      </c>
      <c r="EX451">
        <v>1.6028491999999998E-2</v>
      </c>
      <c r="EY451">
        <v>1.150137E-2</v>
      </c>
      <c r="EZ451">
        <v>5.0222540000000003E-3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0.86434999999999995</v>
      </c>
      <c r="FI451" t="s">
        <v>113</v>
      </c>
      <c r="FJ451" t="s">
        <v>113</v>
      </c>
      <c r="FK451" s="9">
        <v>1325.8362159999999</v>
      </c>
      <c r="FL451" t="s">
        <v>113</v>
      </c>
      <c r="FM451" t="s">
        <v>113</v>
      </c>
    </row>
    <row r="452" spans="116:169">
      <c r="DL452">
        <v>0</v>
      </c>
      <c r="DM452">
        <v>0.83687999999999996</v>
      </c>
      <c r="DN452">
        <v>3.63E-3</v>
      </c>
      <c r="DO452">
        <v>4.5700000000000003E-3</v>
      </c>
      <c r="DP452">
        <v>3.7200000000000002E-3</v>
      </c>
      <c r="DQ452">
        <v>8.0000000000000007E-5</v>
      </c>
      <c r="DR452">
        <v>9.0000000000000006E-5</v>
      </c>
      <c r="DS452">
        <v>4.13E-3</v>
      </c>
      <c r="DT452">
        <v>1.125E-2</v>
      </c>
      <c r="DU452">
        <v>8.3000000000000001E-4</v>
      </c>
      <c r="DV452">
        <v>2.4170000000000001E-2</v>
      </c>
      <c r="DW452">
        <v>0.11064</v>
      </c>
      <c r="DX452">
        <v>0</v>
      </c>
      <c r="DY452">
        <v>1209.77241</v>
      </c>
      <c r="DZ452">
        <v>5.5492100000000004</v>
      </c>
      <c r="EA452">
        <v>7.3206499999999997</v>
      </c>
      <c r="EB452">
        <v>6.2444100000000002</v>
      </c>
      <c r="EC452">
        <v>0.13289999999999999</v>
      </c>
      <c r="ED452">
        <v>0.14385000000000001</v>
      </c>
      <c r="EE452">
        <v>7.23644</v>
      </c>
      <c r="EF452">
        <v>17.230509999999999</v>
      </c>
      <c r="EG452">
        <v>1.63367</v>
      </c>
      <c r="EH452">
        <v>49.01314</v>
      </c>
      <c r="EI452">
        <v>215.72838999999999</v>
      </c>
      <c r="EJ452">
        <v>0</v>
      </c>
      <c r="EK452">
        <v>72.098294850000002</v>
      </c>
      <c r="EL452">
        <v>5.7225867999999999E-2</v>
      </c>
      <c r="EM452">
        <v>3.4126755000000002E-2</v>
      </c>
      <c r="EN452">
        <v>1.6177476999999999E-2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18.191011339999999</v>
      </c>
      <c r="EX452">
        <v>1.5818713000000002E-2</v>
      </c>
      <c r="EY452">
        <v>9.8996829999999994E-3</v>
      </c>
      <c r="EZ452">
        <v>4.9535350000000002E-3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0.84887800000000002</v>
      </c>
      <c r="FI452" t="s">
        <v>113</v>
      </c>
      <c r="FJ452" t="s">
        <v>113</v>
      </c>
      <c r="FK452" s="9">
        <v>1229.019585</v>
      </c>
      <c r="FL452" t="s">
        <v>113</v>
      </c>
      <c r="FM452" t="s">
        <v>113</v>
      </c>
    </row>
    <row r="453" spans="116:169">
      <c r="DL453">
        <v>0</v>
      </c>
      <c r="DM453">
        <v>0.82267000000000001</v>
      </c>
      <c r="DN453">
        <v>3.63E-3</v>
      </c>
      <c r="DO453">
        <v>3.64E-3</v>
      </c>
      <c r="DP453">
        <v>3.9699999999999996E-3</v>
      </c>
      <c r="DQ453">
        <v>6.9999999999999994E-5</v>
      </c>
      <c r="DR453">
        <v>9.0000000000000006E-5</v>
      </c>
      <c r="DS453">
        <v>3.7399999999999998E-3</v>
      </c>
      <c r="DT453">
        <v>1.106E-2</v>
      </c>
      <c r="DU453">
        <v>9.3000000000000005E-4</v>
      </c>
      <c r="DV453">
        <v>2.8309999999999998E-2</v>
      </c>
      <c r="DW453">
        <v>0.12189</v>
      </c>
      <c r="DX453">
        <v>0</v>
      </c>
      <c r="DY453">
        <v>1117.5019299999999</v>
      </c>
      <c r="DZ453">
        <v>5.2428499999999998</v>
      </c>
      <c r="EA453">
        <v>5.5161899999999999</v>
      </c>
      <c r="EB453">
        <v>6.3346499999999999</v>
      </c>
      <c r="EC453">
        <v>0.11380999999999999</v>
      </c>
      <c r="ED453">
        <v>0.12992999999999999</v>
      </c>
      <c r="EE453">
        <v>6.2226100000000004</v>
      </c>
      <c r="EF453">
        <v>15.99098</v>
      </c>
      <c r="EG453">
        <v>1.77752</v>
      </c>
      <c r="EH453">
        <v>56.249589999999998</v>
      </c>
      <c r="EI453">
        <v>232.9589</v>
      </c>
      <c r="EJ453">
        <v>0</v>
      </c>
      <c r="EK453">
        <v>71.865504889999997</v>
      </c>
      <c r="EL453">
        <v>4.9944187000000001E-2</v>
      </c>
      <c r="EM453">
        <v>3.6537286000000002E-2</v>
      </c>
      <c r="EN453">
        <v>1.4651725000000001E-2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16.875664359999998</v>
      </c>
      <c r="EX453">
        <v>1.2969677000000001E-2</v>
      </c>
      <c r="EY453">
        <v>9.9313790000000006E-3</v>
      </c>
      <c r="EZ453">
        <v>4.2191700000000004E-3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0.83399199999999996</v>
      </c>
      <c r="FI453" t="s">
        <v>113</v>
      </c>
      <c r="FJ453" t="s">
        <v>113</v>
      </c>
      <c r="FK453" s="9">
        <v>1134.709425</v>
      </c>
      <c r="FL453" t="s">
        <v>113</v>
      </c>
      <c r="FM453" t="s">
        <v>113</v>
      </c>
    </row>
    <row r="454" spans="116:169">
      <c r="DL454">
        <v>0</v>
      </c>
      <c r="DM454">
        <v>0.80827000000000004</v>
      </c>
      <c r="DN454">
        <v>3.9100000000000003E-3</v>
      </c>
      <c r="DO454">
        <v>3.5699999999999998E-3</v>
      </c>
      <c r="DP454">
        <v>3.2599999999999999E-3</v>
      </c>
      <c r="DQ454">
        <v>6.9999999999999994E-5</v>
      </c>
      <c r="DR454">
        <v>9.0000000000000006E-5</v>
      </c>
      <c r="DS454">
        <v>3.9399999999999999E-3</v>
      </c>
      <c r="DT454">
        <v>1.089E-2</v>
      </c>
      <c r="DU454">
        <v>1.01E-3</v>
      </c>
      <c r="DV454">
        <v>3.2039999999999999E-2</v>
      </c>
      <c r="DW454">
        <v>0.13295000000000001</v>
      </c>
      <c r="DX454">
        <v>0</v>
      </c>
      <c r="DY454">
        <v>1026.4565600000001</v>
      </c>
      <c r="DZ454">
        <v>5.3131000000000004</v>
      </c>
      <c r="EA454">
        <v>5.0890000000000004</v>
      </c>
      <c r="EB454">
        <v>4.9031599999999997</v>
      </c>
      <c r="EC454">
        <v>0.10231</v>
      </c>
      <c r="ED454">
        <v>0.1202</v>
      </c>
      <c r="EE454">
        <v>6.2396200000000004</v>
      </c>
      <c r="EF454">
        <v>14.79396</v>
      </c>
      <c r="EG454">
        <v>1.90744</v>
      </c>
      <c r="EH454">
        <v>62.472200000000001</v>
      </c>
      <c r="EI454">
        <v>248.94989000000001</v>
      </c>
      <c r="EJ454">
        <v>0</v>
      </c>
      <c r="EK454">
        <v>71.5971191</v>
      </c>
      <c r="EL454">
        <v>4.7408792999999998E-2</v>
      </c>
      <c r="EM454">
        <v>3.1125564000000001E-2</v>
      </c>
      <c r="EN454">
        <v>1.5843402999999999E-2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15.57810366</v>
      </c>
      <c r="EX454">
        <v>1.1465912999999999E-2</v>
      </c>
      <c r="EY454">
        <v>7.9197499999999997E-3</v>
      </c>
      <c r="EZ454">
        <v>4.2774529999999996E-3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0.819075</v>
      </c>
      <c r="FI454" t="s">
        <v>113</v>
      </c>
      <c r="FJ454" t="s">
        <v>113</v>
      </c>
      <c r="FK454" s="9">
        <v>1041.864141</v>
      </c>
      <c r="FL454" t="s">
        <v>113</v>
      </c>
      <c r="FM454" t="s">
        <v>113</v>
      </c>
    </row>
    <row r="455" spans="116:169">
      <c r="DL455">
        <v>0</v>
      </c>
      <c r="DM455">
        <v>0.79473000000000005</v>
      </c>
      <c r="DN455">
        <v>3.3400000000000001E-3</v>
      </c>
      <c r="DO455">
        <v>3.7499999999999999E-3</v>
      </c>
      <c r="DP455">
        <v>3.1700000000000001E-3</v>
      </c>
      <c r="DQ455">
        <v>6.9999999999999994E-5</v>
      </c>
      <c r="DR455">
        <v>8.0000000000000007E-5</v>
      </c>
      <c r="DS455">
        <v>3.2599999999999999E-3</v>
      </c>
      <c r="DT455">
        <v>1.068E-2</v>
      </c>
      <c r="DU455">
        <v>1.1000000000000001E-3</v>
      </c>
      <c r="DV455">
        <v>3.5990000000000001E-2</v>
      </c>
      <c r="DW455">
        <v>0.14384</v>
      </c>
      <c r="DX455">
        <v>0</v>
      </c>
      <c r="DY455">
        <v>937.98611000000005</v>
      </c>
      <c r="DZ455">
        <v>4.23468</v>
      </c>
      <c r="EA455">
        <v>5.0241100000000003</v>
      </c>
      <c r="EB455">
        <v>4.4923299999999999</v>
      </c>
      <c r="EC455">
        <v>9.3079999999999996E-2</v>
      </c>
      <c r="ED455">
        <v>0.10936</v>
      </c>
      <c r="EE455">
        <v>4.8663600000000002</v>
      </c>
      <c r="EF455">
        <v>13.570410000000001</v>
      </c>
      <c r="EG455">
        <v>2.0276399999999999</v>
      </c>
      <c r="EH455">
        <v>68.711820000000003</v>
      </c>
      <c r="EI455">
        <v>263.74385000000001</v>
      </c>
      <c r="EJ455">
        <v>0</v>
      </c>
      <c r="EK455">
        <v>71.396087280000003</v>
      </c>
      <c r="EL455">
        <v>4.8526053999999999E-2</v>
      </c>
      <c r="EM455">
        <v>2.9924184E-2</v>
      </c>
      <c r="EN455">
        <v>1.3175272999999999E-2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14.32071814</v>
      </c>
      <c r="EX455">
        <v>1.0865626E-2</v>
      </c>
      <c r="EY455">
        <v>7.0835220000000001E-3</v>
      </c>
      <c r="EZ455">
        <v>3.3235069999999999E-3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0.80504900000000001</v>
      </c>
      <c r="FI455" t="s">
        <v>113</v>
      </c>
      <c r="FJ455" t="s">
        <v>113</v>
      </c>
      <c r="FK455">
        <v>951.83030599999995</v>
      </c>
      <c r="FL455" t="s">
        <v>113</v>
      </c>
      <c r="FM455" t="s">
        <v>113</v>
      </c>
    </row>
    <row r="456" spans="116:169">
      <c r="DL456">
        <v>0</v>
      </c>
      <c r="DM456">
        <v>0.78091999999999995</v>
      </c>
      <c r="DN456">
        <v>3.6800000000000001E-3</v>
      </c>
      <c r="DO456">
        <v>3.3400000000000001E-3</v>
      </c>
      <c r="DP456">
        <v>3.29E-3</v>
      </c>
      <c r="DQ456">
        <v>6.0000000000000002E-5</v>
      </c>
      <c r="DR456">
        <v>8.0000000000000007E-5</v>
      </c>
      <c r="DS456">
        <v>3.2000000000000002E-3</v>
      </c>
      <c r="DT456">
        <v>1.0489999999999999E-2</v>
      </c>
      <c r="DU456">
        <v>1.1800000000000001E-3</v>
      </c>
      <c r="DV456">
        <v>3.925E-2</v>
      </c>
      <c r="DW456">
        <v>0.15451999999999999</v>
      </c>
      <c r="DX456">
        <v>0</v>
      </c>
      <c r="DY456">
        <v>850.65134999999998</v>
      </c>
      <c r="DZ456">
        <v>4.3363199999999997</v>
      </c>
      <c r="EA456">
        <v>4.17075</v>
      </c>
      <c r="EB456">
        <v>4.3812699999999998</v>
      </c>
      <c r="EC456">
        <v>8.3250000000000005E-2</v>
      </c>
      <c r="ED456">
        <v>9.9239999999999995E-2</v>
      </c>
      <c r="EE456">
        <v>4.4916200000000002</v>
      </c>
      <c r="EF456">
        <v>12.382960000000001</v>
      </c>
      <c r="EG456">
        <v>2.137</v>
      </c>
      <c r="EH456">
        <v>73.578180000000003</v>
      </c>
      <c r="EI456">
        <v>277.31425999999999</v>
      </c>
      <c r="EJ456">
        <v>0</v>
      </c>
      <c r="EK456">
        <v>71.143623849999997</v>
      </c>
      <c r="EL456">
        <v>4.5503595000000001E-2</v>
      </c>
      <c r="EM456">
        <v>3.1427714000000002E-2</v>
      </c>
      <c r="EN456">
        <v>1.2991981999999999E-2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13.07758636</v>
      </c>
      <c r="EX456">
        <v>9.4339100000000002E-3</v>
      </c>
      <c r="EY456">
        <v>6.8931160000000003E-3</v>
      </c>
      <c r="EZ456">
        <v>3.050142E-3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0.79127999999999998</v>
      </c>
      <c r="FI456" t="s">
        <v>113</v>
      </c>
      <c r="FJ456" t="s">
        <v>113</v>
      </c>
      <c r="FK456">
        <v>863.62294299999996</v>
      </c>
      <c r="FL456" t="s">
        <v>113</v>
      </c>
      <c r="FM456" t="s">
        <v>113</v>
      </c>
    </row>
    <row r="457" spans="116:169">
      <c r="DL457">
        <v>0</v>
      </c>
      <c r="DM457">
        <v>0.76732999999999996</v>
      </c>
      <c r="DN457">
        <v>3.6900000000000001E-3</v>
      </c>
      <c r="DO457">
        <v>3.5400000000000002E-3</v>
      </c>
      <c r="DP457">
        <v>2.98E-3</v>
      </c>
      <c r="DQ457">
        <v>6.0000000000000002E-5</v>
      </c>
      <c r="DR457">
        <v>8.0000000000000007E-5</v>
      </c>
      <c r="DS457">
        <v>3.29E-3</v>
      </c>
      <c r="DT457">
        <v>1.03E-2</v>
      </c>
      <c r="DU457">
        <v>1.2700000000000001E-3</v>
      </c>
      <c r="DV457">
        <v>4.2450000000000002E-2</v>
      </c>
      <c r="DW457">
        <v>0.16500999999999999</v>
      </c>
      <c r="DX457">
        <v>0</v>
      </c>
      <c r="DY457">
        <v>765.07221000000004</v>
      </c>
      <c r="DZ457">
        <v>4.0173300000000003</v>
      </c>
      <c r="EA457">
        <v>4.1099699999999997</v>
      </c>
      <c r="EB457">
        <v>3.69679</v>
      </c>
      <c r="EC457">
        <v>7.7880000000000005E-2</v>
      </c>
      <c r="ED457">
        <v>9.1109999999999997E-2</v>
      </c>
      <c r="EE457">
        <v>4.3440899999999996</v>
      </c>
      <c r="EF457">
        <v>11.226050000000001</v>
      </c>
      <c r="EG457">
        <v>2.23624</v>
      </c>
      <c r="EH457">
        <v>78.069800000000001</v>
      </c>
      <c r="EI457">
        <v>289.69722000000002</v>
      </c>
      <c r="EJ457">
        <v>0</v>
      </c>
      <c r="EK457">
        <v>70.897580570000002</v>
      </c>
      <c r="EL457">
        <v>4.7095521000000001E-2</v>
      </c>
      <c r="EM457">
        <v>2.9146043999999999E-2</v>
      </c>
      <c r="EN457">
        <v>1.3676870000000001E-2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11.860631700000001</v>
      </c>
      <c r="EX457">
        <v>8.9491180000000007E-3</v>
      </c>
      <c r="EY457">
        <v>5.9021769999999998E-3</v>
      </c>
      <c r="EZ457">
        <v>2.9751690000000002E-3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0.77760300000000004</v>
      </c>
      <c r="FI457" t="s">
        <v>113</v>
      </c>
      <c r="FJ457" t="s">
        <v>113</v>
      </c>
      <c r="FK457">
        <v>776.97419100000002</v>
      </c>
      <c r="FL457" t="s">
        <v>113</v>
      </c>
      <c r="FM457" t="s">
        <v>113</v>
      </c>
    </row>
    <row r="458" spans="116:169">
      <c r="DL458">
        <v>0</v>
      </c>
      <c r="DM458">
        <v>0.75390999999999997</v>
      </c>
      <c r="DN458">
        <v>3.7299999999999998E-3</v>
      </c>
      <c r="DO458">
        <v>3.5500000000000002E-3</v>
      </c>
      <c r="DP458">
        <v>3.1199999999999999E-3</v>
      </c>
      <c r="DQ458">
        <v>6.0000000000000002E-5</v>
      </c>
      <c r="DR458">
        <v>8.0000000000000007E-5</v>
      </c>
      <c r="DS458">
        <v>3.0200000000000001E-3</v>
      </c>
      <c r="DT458">
        <v>1.013E-2</v>
      </c>
      <c r="DU458">
        <v>1.3500000000000001E-3</v>
      </c>
      <c r="DV458">
        <v>4.5740000000000003E-2</v>
      </c>
      <c r="DW458">
        <v>0.17530999999999999</v>
      </c>
      <c r="DX458">
        <v>0</v>
      </c>
      <c r="DY458">
        <v>681.16222000000005</v>
      </c>
      <c r="DZ458">
        <v>3.7151800000000001</v>
      </c>
      <c r="EA458">
        <v>3.8021699999999998</v>
      </c>
      <c r="EB458">
        <v>3.5971000000000002</v>
      </c>
      <c r="EC458">
        <v>7.1379999999999999E-2</v>
      </c>
      <c r="ED458">
        <v>8.1949999999999995E-2</v>
      </c>
      <c r="EE458">
        <v>3.7019199999999999</v>
      </c>
      <c r="EF458">
        <v>10.10333</v>
      </c>
      <c r="EG458">
        <v>2.32734</v>
      </c>
      <c r="EH458">
        <v>82.413889999999995</v>
      </c>
      <c r="EI458">
        <v>300.92327</v>
      </c>
      <c r="EJ458">
        <v>0</v>
      </c>
      <c r="EK458">
        <v>70.647733329999994</v>
      </c>
      <c r="EL458">
        <v>4.8136997000000001E-2</v>
      </c>
      <c r="EM458">
        <v>3.0510796E-2</v>
      </c>
      <c r="EN458">
        <v>1.2563830999999999E-2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10.667626950000001</v>
      </c>
      <c r="EX458">
        <v>8.3438980000000006E-3</v>
      </c>
      <c r="EY458">
        <v>5.6605809999999996E-3</v>
      </c>
      <c r="EZ458">
        <v>2.519491E-3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0.76437500000000003</v>
      </c>
      <c r="FI458" t="s">
        <v>113</v>
      </c>
      <c r="FJ458" t="s">
        <v>113</v>
      </c>
      <c r="FK458">
        <v>692.34804899999995</v>
      </c>
      <c r="FL458" t="s">
        <v>113</v>
      </c>
      <c r="FM458" t="s">
        <v>113</v>
      </c>
    </row>
    <row r="459" spans="116:169">
      <c r="DL459">
        <v>0</v>
      </c>
      <c r="DM459">
        <v>0.74077000000000004</v>
      </c>
      <c r="DN459">
        <v>3.65E-3</v>
      </c>
      <c r="DO459">
        <v>3.5699999999999998E-3</v>
      </c>
      <c r="DP459">
        <v>3.13E-3</v>
      </c>
      <c r="DQ459">
        <v>6.0000000000000002E-5</v>
      </c>
      <c r="DR459">
        <v>8.0000000000000007E-5</v>
      </c>
      <c r="DS459">
        <v>3.15E-3</v>
      </c>
      <c r="DT459">
        <v>9.9699999999999997E-3</v>
      </c>
      <c r="DU459">
        <v>1.4300000000000001E-3</v>
      </c>
      <c r="DV459">
        <v>4.8759999999999998E-2</v>
      </c>
      <c r="DW459">
        <v>0.18543999999999999</v>
      </c>
      <c r="DX459">
        <v>0</v>
      </c>
      <c r="DY459">
        <v>599.00358000000006</v>
      </c>
      <c r="DZ459">
        <v>3.2930299999999999</v>
      </c>
      <c r="EA459">
        <v>3.4942199999999999</v>
      </c>
      <c r="EB459">
        <v>3.3303099999999999</v>
      </c>
      <c r="EC459">
        <v>6.6339999999999996E-2</v>
      </c>
      <c r="ED459">
        <v>7.3980000000000004E-2</v>
      </c>
      <c r="EE459">
        <v>3.5811600000000001</v>
      </c>
      <c r="EF459">
        <v>9.0093099999999993</v>
      </c>
      <c r="EG459">
        <v>2.4092899999999999</v>
      </c>
      <c r="EH459">
        <v>86.115809999999996</v>
      </c>
      <c r="EI459">
        <v>311.02659999999997</v>
      </c>
      <c r="EJ459">
        <v>0</v>
      </c>
      <c r="EK459">
        <v>70.402203499999999</v>
      </c>
      <c r="EL459">
        <v>4.9314535999999999E-2</v>
      </c>
      <c r="EM459">
        <v>3.1247206E-2</v>
      </c>
      <c r="EN459">
        <v>1.3348209999999999E-2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9.4993638029999996</v>
      </c>
      <c r="EX459">
        <v>7.7400230000000004E-3</v>
      </c>
      <c r="EY459">
        <v>5.2812149999999997E-3</v>
      </c>
      <c r="EZ459">
        <v>2.4530670000000002E-3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0.75118300000000005</v>
      </c>
      <c r="FI459" t="s">
        <v>113</v>
      </c>
      <c r="FJ459" t="s">
        <v>113</v>
      </c>
      <c r="FK459">
        <v>609.18747800000006</v>
      </c>
      <c r="FL459" t="s">
        <v>113</v>
      </c>
      <c r="FM459" t="s">
        <v>113</v>
      </c>
    </row>
    <row r="460" spans="116:169">
      <c r="DL460">
        <v>0</v>
      </c>
      <c r="DM460">
        <v>0.72746</v>
      </c>
      <c r="DN460">
        <v>3.98E-3</v>
      </c>
      <c r="DO460">
        <v>3.5000000000000001E-3</v>
      </c>
      <c r="DP460">
        <v>3.15E-3</v>
      </c>
      <c r="DQ460">
        <v>6.0000000000000002E-5</v>
      </c>
      <c r="DR460">
        <v>8.0000000000000007E-5</v>
      </c>
      <c r="DS460">
        <v>3.1800000000000001E-3</v>
      </c>
      <c r="DT460">
        <v>9.7800000000000005E-3</v>
      </c>
      <c r="DU460">
        <v>1.5100000000000001E-3</v>
      </c>
      <c r="DV460">
        <v>5.1909999999999998E-2</v>
      </c>
      <c r="DW460">
        <v>0.19541</v>
      </c>
      <c r="DX460">
        <v>0</v>
      </c>
      <c r="DY460">
        <v>518.24581999999998</v>
      </c>
      <c r="DZ460">
        <v>3.2160199999999999</v>
      </c>
      <c r="EA460">
        <v>3.10006</v>
      </c>
      <c r="EB460">
        <v>3.0531899999999998</v>
      </c>
      <c r="EC460">
        <v>5.9920000000000001E-2</v>
      </c>
      <c r="ED460">
        <v>6.5570000000000003E-2</v>
      </c>
      <c r="EE460">
        <v>3.3217699999999999</v>
      </c>
      <c r="EF460">
        <v>7.9122700000000004</v>
      </c>
      <c r="EG460">
        <v>2.4832700000000001</v>
      </c>
      <c r="EH460">
        <v>89.696969999999993</v>
      </c>
      <c r="EI460">
        <v>320.03591999999998</v>
      </c>
      <c r="EJ460">
        <v>0</v>
      </c>
      <c r="EK460">
        <v>70.11784127</v>
      </c>
      <c r="EL460">
        <v>4.9556513000000003E-2</v>
      </c>
      <c r="EM460">
        <v>3.1864471999999998E-2</v>
      </c>
      <c r="EN460">
        <v>1.3604287E-2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8.3500726660000009</v>
      </c>
      <c r="EX460">
        <v>6.9824500000000003E-3</v>
      </c>
      <c r="EY460">
        <v>4.8655590000000002E-3</v>
      </c>
      <c r="EZ460">
        <v>2.2752990000000002E-3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0.738151</v>
      </c>
      <c r="FI460" t="s">
        <v>113</v>
      </c>
      <c r="FJ460" t="s">
        <v>113</v>
      </c>
      <c r="FK460">
        <v>527.67499999999995</v>
      </c>
      <c r="FL460" t="s">
        <v>113</v>
      </c>
      <c r="FM460" t="s">
        <v>113</v>
      </c>
    </row>
    <row r="461" spans="116:169">
      <c r="DL461">
        <v>0</v>
      </c>
      <c r="DM461">
        <v>0.71421999999999997</v>
      </c>
      <c r="DN461">
        <v>4.1700000000000001E-3</v>
      </c>
      <c r="DO461">
        <v>3.7200000000000002E-3</v>
      </c>
      <c r="DP461">
        <v>3.0999999999999999E-3</v>
      </c>
      <c r="DQ461">
        <v>6.9999999999999994E-5</v>
      </c>
      <c r="DR461">
        <v>8.0000000000000007E-5</v>
      </c>
      <c r="DS461">
        <v>3.1900000000000001E-3</v>
      </c>
      <c r="DT461">
        <v>9.5999999999999992E-3</v>
      </c>
      <c r="DU461">
        <v>1.58E-3</v>
      </c>
      <c r="DV461">
        <v>5.5079999999999997E-2</v>
      </c>
      <c r="DW461">
        <v>0.20518</v>
      </c>
      <c r="DX461">
        <v>0</v>
      </c>
      <c r="DY461">
        <v>439.11788999999999</v>
      </c>
      <c r="DZ461">
        <v>2.9689000000000001</v>
      </c>
      <c r="EA461">
        <v>2.9484499999999998</v>
      </c>
      <c r="EB461">
        <v>2.7172399999999999</v>
      </c>
      <c r="EC461">
        <v>5.5070000000000001E-2</v>
      </c>
      <c r="ED461">
        <v>5.7770000000000002E-2</v>
      </c>
      <c r="EE461">
        <v>3.0425900000000001</v>
      </c>
      <c r="EF461">
        <v>6.8460099999999997</v>
      </c>
      <c r="EG461">
        <v>2.5488499999999998</v>
      </c>
      <c r="EH461">
        <v>93.018739999999994</v>
      </c>
      <c r="EI461">
        <v>327.94819000000001</v>
      </c>
      <c r="EJ461">
        <v>0</v>
      </c>
      <c r="EK461">
        <v>69.82290802</v>
      </c>
      <c r="EL461">
        <v>5.2495541999999999E-2</v>
      </c>
      <c r="EM461">
        <v>3.1832865000000002E-2</v>
      </c>
      <c r="EN461">
        <v>1.3848637E-2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7.2242067499999996</v>
      </c>
      <c r="EX461">
        <v>6.5445149999999999E-3</v>
      </c>
      <c r="EY461">
        <v>4.3493179999999996E-3</v>
      </c>
      <c r="EZ461">
        <v>2.0904949999999999E-3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0.72527900000000001</v>
      </c>
      <c r="FI461" t="s">
        <v>113</v>
      </c>
      <c r="FJ461" t="s">
        <v>113</v>
      </c>
      <c r="FK461">
        <v>447.807545</v>
      </c>
      <c r="FL461" t="s">
        <v>113</v>
      </c>
      <c r="FM461" t="s">
        <v>113</v>
      </c>
    </row>
    <row r="462" spans="116:169">
      <c r="DL462">
        <v>0</v>
      </c>
      <c r="DM462">
        <v>0.70194000000000001</v>
      </c>
      <c r="DN462">
        <v>3.5000000000000001E-3</v>
      </c>
      <c r="DO462">
        <v>3.8700000000000002E-3</v>
      </c>
      <c r="DP462">
        <v>3.2799999999999999E-3</v>
      </c>
      <c r="DQ462">
        <v>6.9999999999999994E-5</v>
      </c>
      <c r="DR462">
        <v>8.0000000000000007E-5</v>
      </c>
      <c r="DS462">
        <v>3.13E-3</v>
      </c>
      <c r="DT462">
        <v>9.4299999999999991E-3</v>
      </c>
      <c r="DU462">
        <v>1.66E-3</v>
      </c>
      <c r="DV462">
        <v>5.8270000000000002E-2</v>
      </c>
      <c r="DW462">
        <v>0.21479000000000001</v>
      </c>
      <c r="DX462">
        <v>0</v>
      </c>
      <c r="DY462">
        <v>362.10219999999998</v>
      </c>
      <c r="DZ462">
        <v>2.1459000000000001</v>
      </c>
      <c r="EA462">
        <v>2.69293</v>
      </c>
      <c r="EB462">
        <v>2.5646200000000001</v>
      </c>
      <c r="EC462">
        <v>5.0169999999999999E-2</v>
      </c>
      <c r="ED462">
        <v>4.9970000000000001E-2</v>
      </c>
      <c r="EE462">
        <v>2.6944900000000001</v>
      </c>
      <c r="EF462">
        <v>5.8010999999999999</v>
      </c>
      <c r="EG462">
        <v>2.6066199999999999</v>
      </c>
      <c r="EH462">
        <v>96.061329999999998</v>
      </c>
      <c r="EI462">
        <v>334.79419999999999</v>
      </c>
      <c r="EJ462">
        <v>0</v>
      </c>
      <c r="EK462">
        <v>69.6028637</v>
      </c>
      <c r="EL462">
        <v>5.5561490999999998E-2</v>
      </c>
      <c r="EM462">
        <v>3.3899119999999998E-2</v>
      </c>
      <c r="EN462">
        <v>1.3842431000000001E-2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6.1293822660000004</v>
      </c>
      <c r="EX462">
        <v>6.0494659999999999E-3</v>
      </c>
      <c r="EY462">
        <v>4.0906950000000001E-3</v>
      </c>
      <c r="EZ462">
        <v>1.8671370000000001E-3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0.71264499999999997</v>
      </c>
      <c r="FI462" t="s">
        <v>113</v>
      </c>
      <c r="FJ462" t="s">
        <v>113</v>
      </c>
      <c r="FK462">
        <v>369.55581999999998</v>
      </c>
      <c r="FL462" t="s">
        <v>113</v>
      </c>
      <c r="FM462" t="s">
        <v>113</v>
      </c>
    </row>
    <row r="463" spans="116:169">
      <c r="DL463">
        <v>0</v>
      </c>
      <c r="DM463">
        <v>0.68859999999999999</v>
      </c>
      <c r="DN463">
        <v>4.0499999999999998E-3</v>
      </c>
      <c r="DO463">
        <v>3.8800000000000002E-3</v>
      </c>
      <c r="DP463">
        <v>3.3999999999999998E-3</v>
      </c>
      <c r="DQ463">
        <v>6.9999999999999994E-5</v>
      </c>
      <c r="DR463">
        <v>8.0000000000000007E-5</v>
      </c>
      <c r="DS463">
        <v>3.32E-3</v>
      </c>
      <c r="DT463">
        <v>9.2599999999999991E-3</v>
      </c>
      <c r="DU463">
        <v>1.74E-3</v>
      </c>
      <c r="DV463">
        <v>6.1400000000000003E-2</v>
      </c>
      <c r="DW463">
        <v>0.22420999999999999</v>
      </c>
      <c r="DX463">
        <v>0</v>
      </c>
      <c r="DY463">
        <v>286.11158</v>
      </c>
      <c r="DZ463">
        <v>2.0862500000000002</v>
      </c>
      <c r="EA463">
        <v>2.3207599999999999</v>
      </c>
      <c r="EB463">
        <v>2.33446</v>
      </c>
      <c r="EC463">
        <v>4.4679999999999997E-2</v>
      </c>
      <c r="ED463">
        <v>4.2320000000000003E-2</v>
      </c>
      <c r="EE463">
        <v>2.5425</v>
      </c>
      <c r="EF463">
        <v>4.7795300000000003</v>
      </c>
      <c r="EG463">
        <v>2.65659</v>
      </c>
      <c r="EH463">
        <v>98.75582</v>
      </c>
      <c r="EI463">
        <v>340.59528999999998</v>
      </c>
      <c r="EJ463">
        <v>0</v>
      </c>
      <c r="EK463">
        <v>69.185732610000002</v>
      </c>
      <c r="EL463">
        <v>5.7376260999999998E-2</v>
      </c>
      <c r="EM463">
        <v>3.5790179999999998E-2</v>
      </c>
      <c r="EN463">
        <v>1.4833229999999999E-2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5.040840019</v>
      </c>
      <c r="EX463">
        <v>5.3649409999999998E-3</v>
      </c>
      <c r="EY463">
        <v>3.7593499999999998E-3</v>
      </c>
      <c r="EZ463">
        <v>1.7657669999999999E-3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0.69999500000000003</v>
      </c>
      <c r="FI463" t="s">
        <v>113</v>
      </c>
      <c r="FJ463" t="s">
        <v>113</v>
      </c>
      <c r="FK463">
        <v>292.89773700000001</v>
      </c>
      <c r="FL463" t="s">
        <v>113</v>
      </c>
      <c r="FM463" t="s">
        <v>113</v>
      </c>
    </row>
    <row r="464" spans="116:169">
      <c r="DL464">
        <v>0</v>
      </c>
      <c r="DM464">
        <v>0.626</v>
      </c>
      <c r="DN464">
        <v>8.0000000000000004E-4</v>
      </c>
      <c r="DO464">
        <v>4.3099999999999996E-3</v>
      </c>
      <c r="DP464">
        <v>3.4199999999999999E-3</v>
      </c>
      <c r="DQ464">
        <v>6.9999999999999994E-5</v>
      </c>
      <c r="DR464">
        <v>6.9999999999999994E-5</v>
      </c>
      <c r="DS464">
        <v>3.29E-3</v>
      </c>
      <c r="DT464">
        <v>6.2030000000000002E-2</v>
      </c>
      <c r="DU464">
        <v>1.81E-3</v>
      </c>
      <c r="DV464">
        <v>6.472E-2</v>
      </c>
      <c r="DW464">
        <v>0.23347000000000001</v>
      </c>
      <c r="DX464">
        <v>0</v>
      </c>
      <c r="DY464">
        <v>196.38328000000001</v>
      </c>
      <c r="DZ464">
        <v>0.32869999999999999</v>
      </c>
      <c r="EA464">
        <v>2.1620599999999999</v>
      </c>
      <c r="EB464">
        <v>2.01518</v>
      </c>
      <c r="EC464">
        <v>3.9910000000000001E-2</v>
      </c>
      <c r="ED464">
        <v>3.3320000000000002E-2</v>
      </c>
      <c r="EE464">
        <v>2.2437399999999998</v>
      </c>
      <c r="EF464">
        <v>25.779669999999999</v>
      </c>
      <c r="EG464">
        <v>2.6989100000000001</v>
      </c>
      <c r="EH464">
        <v>101.29832</v>
      </c>
      <c r="EI464">
        <v>345.37482999999997</v>
      </c>
      <c r="EJ464">
        <v>0</v>
      </c>
      <c r="EK464">
        <v>63.795963270000001</v>
      </c>
      <c r="EL464">
        <v>6.3732927999999994E-2</v>
      </c>
      <c r="EM464">
        <v>3.6589788999999998E-2</v>
      </c>
      <c r="EN464">
        <v>1.559164E-2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3.6928691210000002</v>
      </c>
      <c r="EX464">
        <v>4.9618839999999997E-3</v>
      </c>
      <c r="EY464">
        <v>3.2802349999999998E-3</v>
      </c>
      <c r="EZ464">
        <v>1.612467E-3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0.634598</v>
      </c>
      <c r="FI464" t="s">
        <v>113</v>
      </c>
      <c r="FJ464" t="s">
        <v>113</v>
      </c>
      <c r="FK464">
        <v>200.92912899999999</v>
      </c>
      <c r="FL464" t="s">
        <v>113</v>
      </c>
      <c r="FM464" t="s">
        <v>113</v>
      </c>
    </row>
    <row r="465" spans="116:169">
      <c r="DL465">
        <v>0</v>
      </c>
      <c r="DM465">
        <v>0.36153000000000002</v>
      </c>
      <c r="DN465">
        <v>2.2000000000000001E-4</v>
      </c>
      <c r="DO465">
        <v>1.34E-3</v>
      </c>
      <c r="DP465">
        <v>3.6099999999999999E-3</v>
      </c>
      <c r="DQ465">
        <v>5.0000000000000002E-5</v>
      </c>
      <c r="DR465">
        <v>4.0000000000000003E-5</v>
      </c>
      <c r="DS465">
        <v>3.3E-3</v>
      </c>
      <c r="DT465">
        <v>0.26451000000000002</v>
      </c>
      <c r="DU465">
        <v>1.8799999999999999E-3</v>
      </c>
      <c r="DV465">
        <v>6.8019999999999997E-2</v>
      </c>
      <c r="DW465">
        <v>0.29549999999999998</v>
      </c>
      <c r="DX465">
        <v>0</v>
      </c>
      <c r="DY465">
        <v>76.089190000000002</v>
      </c>
      <c r="DZ465">
        <v>6.3399999999999998E-2</v>
      </c>
      <c r="EA465">
        <v>0.51878999999999997</v>
      </c>
      <c r="EB465">
        <v>1.7990600000000001</v>
      </c>
      <c r="EC465">
        <v>2.307E-2</v>
      </c>
      <c r="ED465">
        <v>1.6590000000000001E-2</v>
      </c>
      <c r="EE465">
        <v>1.9327399999999999</v>
      </c>
      <c r="EF465">
        <v>82.983440000000002</v>
      </c>
      <c r="EG465">
        <v>2.7322299999999999</v>
      </c>
      <c r="EH465">
        <v>103.54206000000001</v>
      </c>
      <c r="EI465">
        <v>371.15449000000001</v>
      </c>
      <c r="EJ465">
        <v>0</v>
      </c>
      <c r="EK465">
        <v>37.410740539999999</v>
      </c>
      <c r="EL465">
        <v>3.5648520000000003E-2</v>
      </c>
      <c r="EM465">
        <v>4.053789E-2</v>
      </c>
      <c r="EN465">
        <v>1.5908325000000001E-2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1.6142345360000001</v>
      </c>
      <c r="EX465">
        <v>2.401757E-3</v>
      </c>
      <c r="EY465">
        <v>3.0130370000000001E-3</v>
      </c>
      <c r="EZ465">
        <v>1.400159E-3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0.36674299999999999</v>
      </c>
      <c r="FI465" t="s">
        <v>113</v>
      </c>
      <c r="FJ465" t="s">
        <v>113</v>
      </c>
      <c r="FK465">
        <v>78.493516</v>
      </c>
      <c r="FL465" t="s">
        <v>113</v>
      </c>
      <c r="FM465" t="s">
        <v>113</v>
      </c>
    </row>
    <row r="466" spans="116:169">
      <c r="DL466">
        <v>0</v>
      </c>
      <c r="DM466">
        <v>5.645E-2</v>
      </c>
      <c r="DN466">
        <v>8.0000000000000007E-5</v>
      </c>
      <c r="DO466">
        <v>3.6999999999999999E-4</v>
      </c>
      <c r="DP466">
        <v>1.24E-3</v>
      </c>
      <c r="DQ466">
        <v>2.0000000000000002E-5</v>
      </c>
      <c r="DR466">
        <v>1.0000000000000001E-5</v>
      </c>
      <c r="DS466">
        <v>3.3600000000000001E-3</v>
      </c>
      <c r="DT466">
        <v>0.30520999999999998</v>
      </c>
      <c r="DU466">
        <v>1.9300000000000001E-3</v>
      </c>
      <c r="DV466">
        <v>7.1319999999999995E-2</v>
      </c>
      <c r="DW466">
        <v>0.56001000000000001</v>
      </c>
      <c r="DX466">
        <v>0</v>
      </c>
      <c r="DY466">
        <v>5.9646299999999997</v>
      </c>
      <c r="DZ466">
        <v>1.32E-2</v>
      </c>
      <c r="EA466">
        <v>0.10312</v>
      </c>
      <c r="EB466">
        <v>0.47754000000000002</v>
      </c>
      <c r="EC466">
        <v>1.0800000000000001E-2</v>
      </c>
      <c r="ED466">
        <v>5.47E-3</v>
      </c>
      <c r="EE466">
        <v>1.6694</v>
      </c>
      <c r="EF466">
        <v>64.238590000000002</v>
      </c>
      <c r="EG466">
        <v>2.7488199999999998</v>
      </c>
      <c r="EH466">
        <v>105.47481000000001</v>
      </c>
      <c r="EI466">
        <v>454.13794000000001</v>
      </c>
      <c r="EJ466">
        <v>0</v>
      </c>
      <c r="EK466">
        <v>5.9589361329999999</v>
      </c>
      <c r="EL466">
        <v>1.7173232E-2</v>
      </c>
      <c r="EM466">
        <v>1.7602692E-2</v>
      </c>
      <c r="EN466">
        <v>1.7058924999999999E-2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0.171357073</v>
      </c>
      <c r="EX466">
        <v>9.5260400000000002E-4</v>
      </c>
      <c r="EY466">
        <v>1.0757589999999999E-3</v>
      </c>
      <c r="EZ466">
        <v>1.2423130000000001E-3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5.8153000000000003E-2</v>
      </c>
      <c r="FI466" t="s">
        <v>113</v>
      </c>
      <c r="FJ466" t="s">
        <v>113</v>
      </c>
      <c r="FK466">
        <v>6.5692870000000001</v>
      </c>
      <c r="FL466" t="s">
        <v>113</v>
      </c>
      <c r="FM466" t="s">
        <v>113</v>
      </c>
    </row>
    <row r="467" spans="116:169">
      <c r="DL467">
        <v>0</v>
      </c>
      <c r="DM467">
        <v>1.4400000000000001E-3</v>
      </c>
      <c r="DN467">
        <v>3.0000000000000001E-5</v>
      </c>
      <c r="DO467">
        <v>1.1E-4</v>
      </c>
      <c r="DP467">
        <v>3.5E-4</v>
      </c>
      <c r="DQ467">
        <v>1.0000000000000001E-5</v>
      </c>
      <c r="DR467">
        <v>0</v>
      </c>
      <c r="DS467">
        <v>1.15E-3</v>
      </c>
      <c r="DT467">
        <v>5.5070000000000001E-2</v>
      </c>
      <c r="DU467">
        <v>1.9400000000000001E-3</v>
      </c>
      <c r="DV467">
        <v>7.4679999999999996E-2</v>
      </c>
      <c r="DW467">
        <v>0.86521999999999999</v>
      </c>
      <c r="DX467">
        <v>0</v>
      </c>
      <c r="DY467">
        <v>0</v>
      </c>
      <c r="DZ467">
        <v>1.6900000000000001E-3</v>
      </c>
      <c r="EA467">
        <v>1.8599999999999998E-2</v>
      </c>
      <c r="EB467">
        <v>9.7720000000000001E-2</v>
      </c>
      <c r="EC467">
        <v>2.63E-3</v>
      </c>
      <c r="ED467">
        <v>1.16E-3</v>
      </c>
      <c r="EE467">
        <v>0.44175999999999999</v>
      </c>
      <c r="EF467">
        <v>5.8200099999999999</v>
      </c>
      <c r="EG467">
        <v>2.7542800000000001</v>
      </c>
      <c r="EH467">
        <v>107.14421</v>
      </c>
      <c r="EI467">
        <v>518.37653</v>
      </c>
      <c r="EJ467">
        <v>0</v>
      </c>
      <c r="EK467">
        <v>0.16797472599999999</v>
      </c>
      <c r="EL467">
        <v>6.3280630000000001E-3</v>
      </c>
      <c r="EM467">
        <v>5.5062319999999998E-3</v>
      </c>
      <c r="EN467">
        <v>5.9190299999999996E-3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2.9098069999999999E-3</v>
      </c>
      <c r="EX467">
        <v>2.6624E-4</v>
      </c>
      <c r="EY467">
        <v>2.5882999999999999E-4</v>
      </c>
      <c r="EZ467">
        <v>3.4240099999999999E-4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1.928E-3</v>
      </c>
      <c r="FI467" t="s">
        <v>113</v>
      </c>
      <c r="FJ467" t="s">
        <v>113</v>
      </c>
      <c r="FK467">
        <v>0.120628</v>
      </c>
      <c r="FL467" t="s">
        <v>113</v>
      </c>
      <c r="FM467" t="s">
        <v>113</v>
      </c>
    </row>
    <row r="468" spans="116:169">
      <c r="DL468">
        <v>0</v>
      </c>
      <c r="DM468">
        <v>2.0000000000000002E-5</v>
      </c>
      <c r="DN468">
        <v>1.0000000000000001E-5</v>
      </c>
      <c r="DO468">
        <v>3.0000000000000001E-5</v>
      </c>
      <c r="DP468">
        <v>1E-4</v>
      </c>
      <c r="DQ468">
        <v>0</v>
      </c>
      <c r="DR468">
        <v>0</v>
      </c>
      <c r="DS468">
        <v>3.2000000000000003E-4</v>
      </c>
      <c r="DT468">
        <v>1.4400000000000001E-3</v>
      </c>
      <c r="DU468">
        <v>1.9400000000000001E-3</v>
      </c>
      <c r="DV468">
        <v>7.5829999999999995E-2</v>
      </c>
      <c r="DW468">
        <v>0.92030000000000001</v>
      </c>
      <c r="DX468">
        <v>0</v>
      </c>
      <c r="DY468">
        <v>0</v>
      </c>
      <c r="DZ468">
        <v>0</v>
      </c>
      <c r="EA468">
        <v>2.2599999999999999E-3</v>
      </c>
      <c r="EB468">
        <v>1.7520000000000001E-2</v>
      </c>
      <c r="EC468">
        <v>5.1999999999999995E-4</v>
      </c>
      <c r="ED468">
        <v>2.3000000000000001E-4</v>
      </c>
      <c r="EE468">
        <v>9.0289999999999995E-2</v>
      </c>
      <c r="EF468">
        <v>2.2000000000000001E-4</v>
      </c>
      <c r="EG468">
        <v>2.7554400000000001</v>
      </c>
      <c r="EH468">
        <v>107.58597</v>
      </c>
      <c r="EI468">
        <v>524.19654000000003</v>
      </c>
      <c r="EJ468">
        <v>0</v>
      </c>
      <c r="EK468">
        <v>4.7041619999999996E-3</v>
      </c>
      <c r="EL468">
        <v>1.5858549999999999E-3</v>
      </c>
      <c r="EM468">
        <v>1.6071900000000001E-3</v>
      </c>
      <c r="EN468">
        <v>1.692535E-3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1.3720400000000001E-4</v>
      </c>
      <c r="EX468" s="10">
        <v>4.3538599999999997E-5</v>
      </c>
      <c r="EY468" s="10">
        <v>5.21036E-5</v>
      </c>
      <c r="EZ468" s="10">
        <v>7.2913100000000005E-5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1.6699999999999999E-4</v>
      </c>
      <c r="FI468" t="s">
        <v>113</v>
      </c>
      <c r="FJ468" t="s">
        <v>113</v>
      </c>
      <c r="FK468">
        <v>2.0296999999999999E-2</v>
      </c>
      <c r="FL468" t="s">
        <v>113</v>
      </c>
      <c r="FM468" t="s">
        <v>113</v>
      </c>
    </row>
    <row r="469" spans="116:169">
      <c r="DL469">
        <v>0</v>
      </c>
      <c r="DM469">
        <v>1.0000000000000001E-5</v>
      </c>
      <c r="DN469">
        <v>0</v>
      </c>
      <c r="DO469">
        <v>1.0000000000000001E-5</v>
      </c>
      <c r="DP469">
        <v>3.0000000000000001E-5</v>
      </c>
      <c r="DQ469">
        <v>0</v>
      </c>
      <c r="DR469">
        <v>0</v>
      </c>
      <c r="DS469">
        <v>9.0000000000000006E-5</v>
      </c>
      <c r="DT469">
        <v>2.0000000000000002E-5</v>
      </c>
      <c r="DU469">
        <v>1.9499999999999999E-3</v>
      </c>
      <c r="DV469">
        <v>7.6149999999999995E-2</v>
      </c>
      <c r="DW469">
        <v>0.92173000000000005</v>
      </c>
      <c r="DX469">
        <v>0</v>
      </c>
      <c r="DY469">
        <v>0</v>
      </c>
      <c r="DZ469">
        <v>0</v>
      </c>
      <c r="EA469">
        <v>0</v>
      </c>
      <c r="EB469">
        <v>2.0999999999999999E-3</v>
      </c>
      <c r="EC469">
        <v>9.0000000000000006E-5</v>
      </c>
      <c r="ED469">
        <v>4.0000000000000003E-5</v>
      </c>
      <c r="EE469">
        <v>1.6150000000000001E-2</v>
      </c>
      <c r="EF469">
        <v>4.0000000000000003E-5</v>
      </c>
      <c r="EG469">
        <v>2.7556699999999998</v>
      </c>
      <c r="EH469">
        <v>107.67626</v>
      </c>
      <c r="EI469">
        <v>524.19676000000004</v>
      </c>
      <c r="EJ469">
        <v>0</v>
      </c>
      <c r="EK469">
        <v>7.9827399999999997E-4</v>
      </c>
      <c r="EL469">
        <v>2.4557700000000002E-4</v>
      </c>
      <c r="EM469">
        <v>3.5285399999999999E-4</v>
      </c>
      <c r="EN469">
        <v>4.9419100000000005E-4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 s="10">
        <v>1.81233E-5</v>
      </c>
      <c r="EX469" s="10">
        <v>5.6402499999999999E-6</v>
      </c>
      <c r="EY469" s="10">
        <v>6.2812600000000001E-6</v>
      </c>
      <c r="EZ469" s="10">
        <v>1.40929E-5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5.0000000000000002E-5</v>
      </c>
      <c r="FI469" t="s">
        <v>113</v>
      </c>
      <c r="FJ469" t="s">
        <v>113</v>
      </c>
      <c r="FK469">
        <v>2.186E-3</v>
      </c>
      <c r="FL469" t="s">
        <v>113</v>
      </c>
      <c r="FM469" t="s">
        <v>113</v>
      </c>
    </row>
    <row r="470" spans="116:169"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 t="s">
        <v>113</v>
      </c>
      <c r="FI470">
        <v>5.0000000000000002E-5</v>
      </c>
      <c r="FJ470" t="s">
        <v>113</v>
      </c>
      <c r="FK470" t="s">
        <v>113</v>
      </c>
      <c r="FL470">
        <v>2.186E-3</v>
      </c>
      <c r="FM470" t="s">
        <v>113</v>
      </c>
    </row>
    <row r="471" spans="116:169"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 t="s">
        <v>113</v>
      </c>
      <c r="FI471" t="s">
        <v>113</v>
      </c>
      <c r="FJ471">
        <v>5.0000000000000002E-5</v>
      </c>
      <c r="FK471" t="s">
        <v>113</v>
      </c>
      <c r="FL471" t="s">
        <v>113</v>
      </c>
      <c r="FM471">
        <v>2.186E-3</v>
      </c>
    </row>
    <row r="472" spans="116:169"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 t="s">
        <v>113</v>
      </c>
      <c r="FI472" t="s">
        <v>113</v>
      </c>
      <c r="FJ472">
        <v>5.0000000000000002E-5</v>
      </c>
      <c r="FK472" t="s">
        <v>113</v>
      </c>
      <c r="FL472" t="s">
        <v>113</v>
      </c>
      <c r="FM472">
        <v>2.186E-3</v>
      </c>
    </row>
    <row r="473" spans="116:169"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 t="s">
        <v>113</v>
      </c>
      <c r="FI473" t="s">
        <v>113</v>
      </c>
      <c r="FJ473">
        <v>5.0000000000000002E-5</v>
      </c>
      <c r="FK473" t="s">
        <v>113</v>
      </c>
      <c r="FL473" t="s">
        <v>113</v>
      </c>
      <c r="FM473">
        <v>2.186E-3</v>
      </c>
    </row>
    <row r="474" spans="116:169"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 t="s">
        <v>113</v>
      </c>
      <c r="FI474" t="s">
        <v>113</v>
      </c>
      <c r="FJ474">
        <v>5.0000000000000002E-5</v>
      </c>
      <c r="FK474" t="s">
        <v>113</v>
      </c>
      <c r="FL474" t="s">
        <v>113</v>
      </c>
      <c r="FM474">
        <v>2.186E-3</v>
      </c>
    </row>
    <row r="475" spans="116:169">
      <c r="DL475">
        <v>0</v>
      </c>
      <c r="DM475">
        <v>1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944.91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 t="s">
        <v>113</v>
      </c>
      <c r="FI475" t="s">
        <v>113</v>
      </c>
      <c r="FJ475" t="s">
        <v>113</v>
      </c>
      <c r="FK475" t="s">
        <v>113</v>
      </c>
      <c r="FL475" t="s">
        <v>113</v>
      </c>
      <c r="FM475" t="s">
        <v>113</v>
      </c>
    </row>
    <row r="476" spans="116:169">
      <c r="DL476">
        <v>0</v>
      </c>
      <c r="DM476">
        <v>2.3050000000000001E-2</v>
      </c>
      <c r="DN476">
        <v>0</v>
      </c>
      <c r="DO476">
        <v>2.0000000000000002E-5</v>
      </c>
      <c r="DP476">
        <v>0</v>
      </c>
      <c r="DQ476">
        <v>0</v>
      </c>
      <c r="DR476">
        <v>0</v>
      </c>
      <c r="DS476">
        <v>0</v>
      </c>
      <c r="DT476">
        <v>0.97692000000000001</v>
      </c>
      <c r="DU476">
        <v>0</v>
      </c>
      <c r="DV476">
        <v>0</v>
      </c>
      <c r="DW476">
        <v>0</v>
      </c>
      <c r="DX476">
        <v>0</v>
      </c>
      <c r="DY476">
        <v>14.61659</v>
      </c>
      <c r="DZ476">
        <v>4.0000000000000003E-5</v>
      </c>
      <c r="EA476">
        <v>1.7309999999999999E-2</v>
      </c>
      <c r="EB476">
        <v>3.31E-3</v>
      </c>
      <c r="EC476">
        <v>3.6999999999999999E-4</v>
      </c>
      <c r="ED476">
        <v>1.8400000000000001E-3</v>
      </c>
      <c r="EE476">
        <v>0</v>
      </c>
      <c r="EF476">
        <v>923.10608999999999</v>
      </c>
      <c r="EG476">
        <v>0</v>
      </c>
      <c r="EH476">
        <v>0</v>
      </c>
      <c r="EI476">
        <v>0</v>
      </c>
      <c r="EJ476">
        <v>0</v>
      </c>
      <c r="EK476">
        <v>7.1644575369999997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0.29023241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2.3073E-2</v>
      </c>
      <c r="FI476" t="s">
        <v>113</v>
      </c>
      <c r="FJ476" t="s">
        <v>113</v>
      </c>
      <c r="FK476">
        <v>14.637613</v>
      </c>
      <c r="FL476" t="s">
        <v>113</v>
      </c>
      <c r="FM476" t="s">
        <v>113</v>
      </c>
    </row>
    <row r="477" spans="116:169">
      <c r="DL477">
        <v>0</v>
      </c>
      <c r="DM477">
        <v>8.0000000000000007E-5</v>
      </c>
      <c r="DN477">
        <v>0</v>
      </c>
      <c r="DO477">
        <v>0</v>
      </c>
      <c r="DP477">
        <v>1.0000000000000001E-5</v>
      </c>
      <c r="DQ477">
        <v>0</v>
      </c>
      <c r="DR477">
        <v>0</v>
      </c>
      <c r="DS477">
        <v>0</v>
      </c>
      <c r="DT477">
        <v>2.298E-2</v>
      </c>
      <c r="DU477">
        <v>0</v>
      </c>
      <c r="DV477">
        <v>0</v>
      </c>
      <c r="DW477">
        <v>0.97692000000000001</v>
      </c>
      <c r="DX477">
        <v>0</v>
      </c>
      <c r="DY477">
        <v>0</v>
      </c>
      <c r="DZ477">
        <v>3.2000000000000003E-4</v>
      </c>
      <c r="EA477">
        <v>1.4599999999999999E-3</v>
      </c>
      <c r="EB477">
        <v>1.371E-2</v>
      </c>
      <c r="EC477">
        <v>1E-4</v>
      </c>
      <c r="ED477">
        <v>3.0000000000000001E-5</v>
      </c>
      <c r="EE477">
        <v>3.7100000000000002E-3</v>
      </c>
      <c r="EF477">
        <v>14.57006</v>
      </c>
      <c r="EG477">
        <v>1.8400000000000001E-3</v>
      </c>
      <c r="EH477">
        <v>0</v>
      </c>
      <c r="EI477">
        <v>923.10608999999999</v>
      </c>
      <c r="EJ477">
        <v>0</v>
      </c>
      <c r="EK477">
        <v>4.8114691000000001E-2</v>
      </c>
      <c r="EL477">
        <v>1.09066E-4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6.4821099999999999E-4</v>
      </c>
      <c r="EX477" s="10">
        <v>4.4182600000000003E-6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9.2E-5</v>
      </c>
      <c r="FI477" t="s">
        <v>113</v>
      </c>
      <c r="FJ477" t="s">
        <v>113</v>
      </c>
      <c r="FK477">
        <v>1.5591000000000001E-2</v>
      </c>
      <c r="FL477" t="s">
        <v>113</v>
      </c>
      <c r="FM477" t="s">
        <v>113</v>
      </c>
    </row>
    <row r="478" spans="116:169"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1.0000000000000001E-5</v>
      </c>
      <c r="DT478">
        <v>6.9999999999999994E-5</v>
      </c>
      <c r="DU478">
        <v>0</v>
      </c>
      <c r="DV478">
        <v>0</v>
      </c>
      <c r="DW478">
        <v>0.99990000000000001</v>
      </c>
      <c r="DX478">
        <v>0</v>
      </c>
      <c r="DY478">
        <v>0</v>
      </c>
      <c r="DZ478">
        <v>6.9999999999999994E-5</v>
      </c>
      <c r="EA478">
        <v>4.2999999999999999E-4</v>
      </c>
      <c r="EB478">
        <v>1.8E-3</v>
      </c>
      <c r="EC478">
        <v>6.9999999999999994E-5</v>
      </c>
      <c r="ED478">
        <v>3.0000000000000001E-5</v>
      </c>
      <c r="EE478">
        <v>1.2630000000000001E-2</v>
      </c>
      <c r="EF478">
        <v>1.0000000000000001E-5</v>
      </c>
      <c r="EG478">
        <v>1.8699999999999999E-3</v>
      </c>
      <c r="EH478">
        <v>3.7100000000000002E-3</v>
      </c>
      <c r="EI478">
        <v>937.67615000000001</v>
      </c>
      <c r="EJ478">
        <v>0</v>
      </c>
      <c r="EK478">
        <v>3.91863E-4</v>
      </c>
      <c r="EL478" s="10">
        <v>8.0467899999999996E-5</v>
      </c>
      <c r="EM478" s="10">
        <v>7.6445299999999998E-5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 s="10">
        <v>9.4913500000000002E-6</v>
      </c>
      <c r="EX478" s="10">
        <v>2.6151799999999998E-6</v>
      </c>
      <c r="EY478" s="10">
        <v>3.0968000000000001E-6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3.0000000000000001E-6</v>
      </c>
      <c r="FI478" t="s">
        <v>113</v>
      </c>
      <c r="FJ478" t="s">
        <v>113</v>
      </c>
      <c r="FK478">
        <v>2.3709999999999998E-3</v>
      </c>
      <c r="FL478" t="s">
        <v>113</v>
      </c>
      <c r="FM478" t="s">
        <v>113</v>
      </c>
    </row>
    <row r="479" spans="116:169"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 t="s">
        <v>113</v>
      </c>
      <c r="FI479">
        <v>3.0000000000000001E-6</v>
      </c>
      <c r="FJ479" t="s">
        <v>113</v>
      </c>
      <c r="FK479" t="s">
        <v>113</v>
      </c>
      <c r="FL479">
        <v>2.3709999999999998E-3</v>
      </c>
      <c r="FM479" t="s">
        <v>113</v>
      </c>
    </row>
    <row r="480" spans="116:169"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 t="s">
        <v>113</v>
      </c>
      <c r="FI480" t="s">
        <v>113</v>
      </c>
      <c r="FJ480">
        <v>3.0000000000000001E-6</v>
      </c>
      <c r="FK480" t="s">
        <v>113</v>
      </c>
      <c r="FL480" t="s">
        <v>113</v>
      </c>
      <c r="FM480">
        <v>2.3709999999999998E-3</v>
      </c>
    </row>
    <row r="481" spans="116:169"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 t="s">
        <v>113</v>
      </c>
      <c r="FI481" t="s">
        <v>113</v>
      </c>
      <c r="FJ481">
        <v>3.0000000000000001E-6</v>
      </c>
      <c r="FK481" t="s">
        <v>113</v>
      </c>
      <c r="FL481" t="s">
        <v>113</v>
      </c>
      <c r="FM481">
        <v>2.3709999999999998E-3</v>
      </c>
    </row>
    <row r="482" spans="116:169"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 t="s">
        <v>113</v>
      </c>
      <c r="FI482" t="s">
        <v>113</v>
      </c>
      <c r="FJ482">
        <v>3.0000000000000001E-6</v>
      </c>
      <c r="FK482" t="s">
        <v>113</v>
      </c>
      <c r="FL482" t="s">
        <v>113</v>
      </c>
      <c r="FM482">
        <v>2.3709999999999998E-3</v>
      </c>
    </row>
    <row r="483" spans="116:169"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 t="s">
        <v>113</v>
      </c>
      <c r="FI483" t="s">
        <v>113</v>
      </c>
      <c r="FJ483">
        <v>3.0000000000000001E-6</v>
      </c>
      <c r="FK483" t="s">
        <v>113</v>
      </c>
      <c r="FL483" t="s">
        <v>113</v>
      </c>
      <c r="FM483">
        <v>2.3709999999999998E-3</v>
      </c>
    </row>
    <row r="484" spans="116:169">
      <c r="DL484">
        <v>0</v>
      </c>
      <c r="DM484">
        <v>1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3808.31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 t="s">
        <v>113</v>
      </c>
      <c r="FI484" t="s">
        <v>113</v>
      </c>
      <c r="FJ484" t="s">
        <v>113</v>
      </c>
      <c r="FK484" t="s">
        <v>113</v>
      </c>
      <c r="FL484" t="s">
        <v>113</v>
      </c>
      <c r="FM484" t="s">
        <v>113</v>
      </c>
    </row>
    <row r="485" spans="116:169">
      <c r="DL485">
        <v>0</v>
      </c>
      <c r="DM485">
        <v>0.98192000000000002</v>
      </c>
      <c r="DN485">
        <v>3.63E-3</v>
      </c>
      <c r="DO485">
        <v>7.7999999999999999E-4</v>
      </c>
      <c r="DP485">
        <v>1.4999999999999999E-4</v>
      </c>
      <c r="DQ485">
        <v>2.0000000000000002E-5</v>
      </c>
      <c r="DR485">
        <v>8.0000000000000007E-5</v>
      </c>
      <c r="DS485">
        <v>1.4999999999999999E-4</v>
      </c>
      <c r="DT485">
        <v>1.3270000000000001E-2</v>
      </c>
      <c r="DU485">
        <v>0</v>
      </c>
      <c r="DV485">
        <v>0</v>
      </c>
      <c r="DW485">
        <v>0</v>
      </c>
      <c r="DX485">
        <v>0</v>
      </c>
      <c r="DY485">
        <v>3684.8680599999998</v>
      </c>
      <c r="DZ485">
        <v>13.813269999999999</v>
      </c>
      <c r="EA485">
        <v>2.9712800000000001</v>
      </c>
      <c r="EB485">
        <v>0.56896999999999998</v>
      </c>
      <c r="EC485">
        <v>6.3219999999999998E-2</v>
      </c>
      <c r="ED485">
        <v>0.31608999999999998</v>
      </c>
      <c r="EE485">
        <v>0.58160999999999996</v>
      </c>
      <c r="EF485">
        <v>50.544359999999998</v>
      </c>
      <c r="EG485">
        <v>0</v>
      </c>
      <c r="EH485">
        <v>0</v>
      </c>
      <c r="EI485">
        <v>0</v>
      </c>
      <c r="EJ485">
        <v>0</v>
      </c>
      <c r="EK485">
        <v>54.583137170000001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49.828187200000002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0.98649200000000004</v>
      </c>
      <c r="FI485" t="s">
        <v>113</v>
      </c>
      <c r="FJ485" t="s">
        <v>113</v>
      </c>
      <c r="FK485" s="9">
        <v>3702.2848020000001</v>
      </c>
      <c r="FL485" t="s">
        <v>113</v>
      </c>
      <c r="FM485" t="s">
        <v>113</v>
      </c>
    </row>
    <row r="486" spans="116:169">
      <c r="DL486">
        <v>0</v>
      </c>
      <c r="DM486">
        <v>0.96428999999999998</v>
      </c>
      <c r="DN486">
        <v>4.4000000000000003E-3</v>
      </c>
      <c r="DO486">
        <v>3.4299999999999999E-3</v>
      </c>
      <c r="DP486">
        <v>8.5999999999999998E-4</v>
      </c>
      <c r="DQ486">
        <v>4.0000000000000003E-5</v>
      </c>
      <c r="DR486">
        <v>9.0000000000000006E-5</v>
      </c>
      <c r="DS486">
        <v>3.5E-4</v>
      </c>
      <c r="DT486">
        <v>1.303E-2</v>
      </c>
      <c r="DU486">
        <v>8.0000000000000007E-5</v>
      </c>
      <c r="DV486">
        <v>1.4999999999999999E-4</v>
      </c>
      <c r="DW486">
        <v>1.3270000000000001E-2</v>
      </c>
      <c r="DX486">
        <v>0</v>
      </c>
      <c r="DY486">
        <v>3564.4018999999998</v>
      </c>
      <c r="DZ486">
        <v>16.502289999999999</v>
      </c>
      <c r="EA486">
        <v>13.01853</v>
      </c>
      <c r="EB486">
        <v>3.2595700000000001</v>
      </c>
      <c r="EC486">
        <v>0.15809000000000001</v>
      </c>
      <c r="ED486">
        <v>0.33268999999999999</v>
      </c>
      <c r="EE486">
        <v>1.3299300000000001</v>
      </c>
      <c r="EF486">
        <v>48.912269999999999</v>
      </c>
      <c r="EG486">
        <v>0.31608999999999998</v>
      </c>
      <c r="EH486">
        <v>0.58160999999999996</v>
      </c>
      <c r="EI486">
        <v>50.544359999999998</v>
      </c>
      <c r="EJ486">
        <v>0</v>
      </c>
      <c r="EK486">
        <v>54.352927690000001</v>
      </c>
      <c r="EL486">
        <v>1.6589973000000001E-2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48.25174681</v>
      </c>
      <c r="EX486">
        <v>1.5144754999999999E-2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0.97301800000000005</v>
      </c>
      <c r="FI486" t="s">
        <v>113</v>
      </c>
      <c r="FJ486" t="s">
        <v>113</v>
      </c>
      <c r="FK486" s="9">
        <v>3597.340385</v>
      </c>
      <c r="FL486" t="s">
        <v>113</v>
      </c>
      <c r="FM486" t="s">
        <v>113</v>
      </c>
    </row>
    <row r="487" spans="116:169">
      <c r="DL487">
        <v>0</v>
      </c>
      <c r="DM487">
        <v>0.94728000000000001</v>
      </c>
      <c r="DN487">
        <v>4.5100000000000001E-3</v>
      </c>
      <c r="DO487">
        <v>4.1799999999999997E-3</v>
      </c>
      <c r="DP487">
        <v>2.98E-3</v>
      </c>
      <c r="DQ487">
        <v>6.0000000000000002E-5</v>
      </c>
      <c r="DR487">
        <v>9.0000000000000006E-5</v>
      </c>
      <c r="DS487">
        <v>1.1100000000000001E-3</v>
      </c>
      <c r="DT487">
        <v>1.281E-2</v>
      </c>
      <c r="DU487">
        <v>1.7000000000000001E-4</v>
      </c>
      <c r="DV487">
        <v>5.0000000000000001E-4</v>
      </c>
      <c r="DW487">
        <v>2.631E-2</v>
      </c>
      <c r="DX487">
        <v>0</v>
      </c>
      <c r="DY487">
        <v>3447.4343199999998</v>
      </c>
      <c r="DZ487">
        <v>16.6663</v>
      </c>
      <c r="EA487">
        <v>15.646509999999999</v>
      </c>
      <c r="EB487">
        <v>11.303900000000001</v>
      </c>
      <c r="EC487">
        <v>0.23088</v>
      </c>
      <c r="ED487">
        <v>0.34243000000000001</v>
      </c>
      <c r="EE487">
        <v>4.18452</v>
      </c>
      <c r="EF487">
        <v>47.350940000000001</v>
      </c>
      <c r="EG487">
        <v>0.64878999999999998</v>
      </c>
      <c r="EH487">
        <v>1.91154</v>
      </c>
      <c r="EI487">
        <v>99.456630000000004</v>
      </c>
      <c r="EJ487">
        <v>0</v>
      </c>
      <c r="EK487">
        <v>54.13819402</v>
      </c>
      <c r="EL487">
        <v>2.7160771E-2</v>
      </c>
      <c r="EM487">
        <v>1.5226175E-2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46.718421640000003</v>
      </c>
      <c r="EX487">
        <v>2.4208813999999999E-2</v>
      </c>
      <c r="EY487">
        <v>1.3899763000000001E-2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0.95901000000000003</v>
      </c>
      <c r="FI487" t="s">
        <v>113</v>
      </c>
      <c r="FJ487" t="s">
        <v>113</v>
      </c>
      <c r="FK487" s="9">
        <v>3491.2819089999998</v>
      </c>
      <c r="FL487" t="s">
        <v>113</v>
      </c>
      <c r="FM487" t="s">
        <v>113</v>
      </c>
    </row>
    <row r="488" spans="116:169">
      <c r="DL488">
        <v>0</v>
      </c>
      <c r="DM488">
        <v>0.93057000000000001</v>
      </c>
      <c r="DN488">
        <v>4.5900000000000003E-3</v>
      </c>
      <c r="DO488">
        <v>4.3299999999999996E-3</v>
      </c>
      <c r="DP488">
        <v>3.6700000000000001E-3</v>
      </c>
      <c r="DQ488">
        <v>6.9999999999999994E-5</v>
      </c>
      <c r="DR488">
        <v>1E-4</v>
      </c>
      <c r="DS488">
        <v>3.0899999999999999E-3</v>
      </c>
      <c r="DT488">
        <v>1.259E-2</v>
      </c>
      <c r="DU488">
        <v>2.5999999999999998E-4</v>
      </c>
      <c r="DV488">
        <v>1.6100000000000001E-3</v>
      </c>
      <c r="DW488">
        <v>3.9120000000000002E-2</v>
      </c>
      <c r="DX488">
        <v>0</v>
      </c>
      <c r="DY488">
        <v>3332.81567</v>
      </c>
      <c r="DZ488">
        <v>16.701460000000001</v>
      </c>
      <c r="EA488">
        <v>15.94319</v>
      </c>
      <c r="EB488">
        <v>13.71889</v>
      </c>
      <c r="EC488">
        <v>0.27676000000000001</v>
      </c>
      <c r="ED488">
        <v>0.35265999999999997</v>
      </c>
      <c r="EE488">
        <v>11.657109999999999</v>
      </c>
      <c r="EF488">
        <v>45.836880000000001</v>
      </c>
      <c r="EG488">
        <v>0.99121999999999999</v>
      </c>
      <c r="EH488">
        <v>6.0960599999999996</v>
      </c>
      <c r="EI488">
        <v>146.80757</v>
      </c>
      <c r="EJ488">
        <v>0</v>
      </c>
      <c r="EK488">
        <v>53.91595727</v>
      </c>
      <c r="EL488">
        <v>3.4001221999999998E-2</v>
      </c>
      <c r="EM488">
        <v>2.1526186999999999E-2</v>
      </c>
      <c r="EN488">
        <v>7.8031610000000003E-3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45.206823389999997</v>
      </c>
      <c r="EX488">
        <v>2.9571515999999999E-2</v>
      </c>
      <c r="EY488">
        <v>1.9149702000000001E-2</v>
      </c>
      <c r="EZ488">
        <v>7.1233970000000001E-3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0.94323400000000002</v>
      </c>
      <c r="FI488" t="s">
        <v>113</v>
      </c>
      <c r="FJ488" t="s">
        <v>113</v>
      </c>
      <c r="FK488" s="9">
        <v>3379.4559669999999</v>
      </c>
      <c r="FL488" t="s">
        <v>113</v>
      </c>
      <c r="FM488" t="s">
        <v>113</v>
      </c>
    </row>
    <row r="489" spans="116:169">
      <c r="DL489">
        <v>0</v>
      </c>
      <c r="DM489">
        <v>0.91424000000000005</v>
      </c>
      <c r="DN489">
        <v>4.4999999999999997E-3</v>
      </c>
      <c r="DO489">
        <v>4.3899999999999998E-3</v>
      </c>
      <c r="DP489">
        <v>3.82E-3</v>
      </c>
      <c r="DQ489">
        <v>8.0000000000000007E-5</v>
      </c>
      <c r="DR489">
        <v>1E-4</v>
      </c>
      <c r="DS489">
        <v>3.7200000000000002E-3</v>
      </c>
      <c r="DT489">
        <v>1.239E-2</v>
      </c>
      <c r="DU489">
        <v>3.6000000000000002E-4</v>
      </c>
      <c r="DV489">
        <v>4.7000000000000002E-3</v>
      </c>
      <c r="DW489">
        <v>5.1709999999999999E-2</v>
      </c>
      <c r="DX489">
        <v>0</v>
      </c>
      <c r="DY489">
        <v>3220.7405899999999</v>
      </c>
      <c r="DZ489">
        <v>16.113109999999999</v>
      </c>
      <c r="EA489">
        <v>15.92334</v>
      </c>
      <c r="EB489">
        <v>14.04669</v>
      </c>
      <c r="EC489">
        <v>0.2868</v>
      </c>
      <c r="ED489">
        <v>0.34866999999999998</v>
      </c>
      <c r="EE489">
        <v>13.856350000000001</v>
      </c>
      <c r="EF489">
        <v>44.384599999999999</v>
      </c>
      <c r="EG489">
        <v>1.34389</v>
      </c>
      <c r="EH489">
        <v>17.753170000000001</v>
      </c>
      <c r="EI489">
        <v>192.64445000000001</v>
      </c>
      <c r="EJ489">
        <v>0</v>
      </c>
      <c r="EK489">
        <v>53.68555877</v>
      </c>
      <c r="EL489">
        <v>3.7107079000000001E-2</v>
      </c>
      <c r="EM489">
        <v>2.3417225E-2</v>
      </c>
      <c r="EN489">
        <v>9.7334589999999999E-3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43.716329270000003</v>
      </c>
      <c r="EX489">
        <v>3.1438212E-2</v>
      </c>
      <c r="EY489">
        <v>2.0267246999999999E-2</v>
      </c>
      <c r="EZ489">
        <v>8.6407040000000008E-3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0.92702700000000005</v>
      </c>
      <c r="FI489" t="s">
        <v>113</v>
      </c>
      <c r="FJ489" t="s">
        <v>113</v>
      </c>
      <c r="FK489" s="9">
        <v>3267.1105309999998</v>
      </c>
      <c r="FL489" t="s">
        <v>113</v>
      </c>
      <c r="FM489" t="s">
        <v>113</v>
      </c>
    </row>
    <row r="490" spans="116:169">
      <c r="DL490">
        <v>0</v>
      </c>
      <c r="DM490">
        <v>0.89773000000000003</v>
      </c>
      <c r="DN490">
        <v>4.9100000000000003E-3</v>
      </c>
      <c r="DO490">
        <v>4.3200000000000001E-3</v>
      </c>
      <c r="DP490">
        <v>3.8700000000000002E-3</v>
      </c>
      <c r="DQ490">
        <v>8.0000000000000007E-5</v>
      </c>
      <c r="DR490">
        <v>1E-4</v>
      </c>
      <c r="DS490">
        <v>3.8700000000000002E-3</v>
      </c>
      <c r="DT490">
        <v>1.2160000000000001E-2</v>
      </c>
      <c r="DU490">
        <v>4.6000000000000001E-4</v>
      </c>
      <c r="DV490">
        <v>8.4100000000000008E-3</v>
      </c>
      <c r="DW490">
        <v>6.4100000000000004E-2</v>
      </c>
      <c r="DX490">
        <v>0</v>
      </c>
      <c r="DY490">
        <v>3109.22352</v>
      </c>
      <c r="DZ490">
        <v>17.305009999999999</v>
      </c>
      <c r="EA490">
        <v>15.413679999999999</v>
      </c>
      <c r="EB490">
        <v>14.01389</v>
      </c>
      <c r="EC490">
        <v>0.28278999999999999</v>
      </c>
      <c r="ED490">
        <v>0.33893000000000001</v>
      </c>
      <c r="EE490">
        <v>14.20607</v>
      </c>
      <c r="EF490">
        <v>42.833979999999997</v>
      </c>
      <c r="EG490">
        <v>1.6925600000000001</v>
      </c>
      <c r="EH490">
        <v>31.60952</v>
      </c>
      <c r="EI490">
        <v>237.02905000000001</v>
      </c>
      <c r="EJ490">
        <v>0</v>
      </c>
      <c r="EK490">
        <v>53.420566620000002</v>
      </c>
      <c r="EL490">
        <v>3.7647801000000002E-2</v>
      </c>
      <c r="EM490">
        <v>2.4188510999999999E-2</v>
      </c>
      <c r="EN490">
        <v>1.0252466E-2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42.226171729999997</v>
      </c>
      <c r="EX490">
        <v>3.0993033999999999E-2</v>
      </c>
      <c r="EY490">
        <v>2.0342829E-2</v>
      </c>
      <c r="EZ490">
        <v>8.8469440000000007E-3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0.91090300000000002</v>
      </c>
      <c r="FI490" t="s">
        <v>113</v>
      </c>
      <c r="FJ490" t="s">
        <v>113</v>
      </c>
      <c r="FK490" s="9">
        <v>3156.2388919999999</v>
      </c>
      <c r="FL490" t="s">
        <v>113</v>
      </c>
      <c r="FM490" t="s">
        <v>113</v>
      </c>
    </row>
    <row r="491" spans="116:169">
      <c r="DL491">
        <v>0</v>
      </c>
      <c r="DM491">
        <v>0.88129999999999997</v>
      </c>
      <c r="DN491">
        <v>5.1500000000000001E-3</v>
      </c>
      <c r="DO491">
        <v>4.5999999999999999E-3</v>
      </c>
      <c r="DP491">
        <v>3.82E-3</v>
      </c>
      <c r="DQ491">
        <v>8.0000000000000007E-5</v>
      </c>
      <c r="DR491">
        <v>9.0000000000000006E-5</v>
      </c>
      <c r="DS491">
        <v>3.9300000000000003E-3</v>
      </c>
      <c r="DT491">
        <v>1.1939999999999999E-2</v>
      </c>
      <c r="DU491">
        <v>5.5000000000000003E-4</v>
      </c>
      <c r="DV491">
        <v>1.2290000000000001E-2</v>
      </c>
      <c r="DW491">
        <v>7.6259999999999994E-2</v>
      </c>
      <c r="DX491">
        <v>0</v>
      </c>
      <c r="DY491">
        <v>2999.2742199999998</v>
      </c>
      <c r="DZ491">
        <v>17.83023</v>
      </c>
      <c r="EA491">
        <v>16.14058</v>
      </c>
      <c r="EB491">
        <v>13.62698</v>
      </c>
      <c r="EC491">
        <v>0.28531000000000001</v>
      </c>
      <c r="ED491">
        <v>0.33102999999999999</v>
      </c>
      <c r="EE491">
        <v>14.178900000000001</v>
      </c>
      <c r="EF491">
        <v>41.349670000000003</v>
      </c>
      <c r="EG491">
        <v>2.0314899999999998</v>
      </c>
      <c r="EH491">
        <v>45.815600000000003</v>
      </c>
      <c r="EI491">
        <v>279.86302999999998</v>
      </c>
      <c r="EJ491">
        <v>0</v>
      </c>
      <c r="EK491">
        <v>53.147240949999997</v>
      </c>
      <c r="EL491">
        <v>3.9963207000000001E-2</v>
      </c>
      <c r="EM491">
        <v>2.4238249E-2</v>
      </c>
      <c r="EN491">
        <v>1.0528300000000001E-2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40.758970439999999</v>
      </c>
      <c r="EX491">
        <v>3.1924384E-2</v>
      </c>
      <c r="EY491">
        <v>1.9799213999999999E-2</v>
      </c>
      <c r="EZ491">
        <v>8.8270520000000002E-3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0.89494499999999999</v>
      </c>
      <c r="FI491" t="s">
        <v>113</v>
      </c>
      <c r="FJ491" t="s">
        <v>113</v>
      </c>
      <c r="FK491" s="9">
        <v>3047.1573170000001</v>
      </c>
      <c r="FL491" t="s">
        <v>113</v>
      </c>
      <c r="FM491" t="s">
        <v>113</v>
      </c>
    </row>
    <row r="492" spans="116:169">
      <c r="DL492">
        <v>0</v>
      </c>
      <c r="DM492">
        <v>0.86606000000000005</v>
      </c>
      <c r="DN492">
        <v>4.3099999999999996E-3</v>
      </c>
      <c r="DO492">
        <v>4.7699999999999999E-3</v>
      </c>
      <c r="DP492">
        <v>4.0400000000000002E-3</v>
      </c>
      <c r="DQ492">
        <v>8.0000000000000007E-5</v>
      </c>
      <c r="DR492">
        <v>9.0000000000000006E-5</v>
      </c>
      <c r="DS492">
        <v>3.8600000000000001E-3</v>
      </c>
      <c r="DT492">
        <v>1.172E-2</v>
      </c>
      <c r="DU492">
        <v>6.4999999999999997E-4</v>
      </c>
      <c r="DV492">
        <v>1.6209999999999999E-2</v>
      </c>
      <c r="DW492">
        <v>8.8200000000000001E-2</v>
      </c>
      <c r="DX492">
        <v>0</v>
      </c>
      <c r="DY492">
        <v>2894.59238</v>
      </c>
      <c r="DZ492">
        <v>14.68017</v>
      </c>
      <c r="EA492">
        <v>16.485510000000001</v>
      </c>
      <c r="EB492">
        <v>14.17544</v>
      </c>
      <c r="EC492">
        <v>0.28838000000000003</v>
      </c>
      <c r="ED492">
        <v>0.32289000000000001</v>
      </c>
      <c r="EE492">
        <v>13.71949</v>
      </c>
      <c r="EF492">
        <v>39.883270000000003</v>
      </c>
      <c r="EG492">
        <v>2.36252</v>
      </c>
      <c r="EH492">
        <v>59.994500000000002</v>
      </c>
      <c r="EI492">
        <v>321.21269999999998</v>
      </c>
      <c r="EJ492">
        <v>0</v>
      </c>
      <c r="EK492">
        <v>52.931124619999999</v>
      </c>
      <c r="EL492">
        <v>4.2293347000000002E-2</v>
      </c>
      <c r="EM492">
        <v>2.5818205E-2</v>
      </c>
      <c r="EN492">
        <v>1.0543838E-2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39.363618670000001</v>
      </c>
      <c r="EX492">
        <v>3.2780245E-2</v>
      </c>
      <c r="EY492">
        <v>2.0469634E-2</v>
      </c>
      <c r="EZ492">
        <v>8.5851859999999999E-3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0.87927299999999997</v>
      </c>
      <c r="FI492" t="s">
        <v>113</v>
      </c>
      <c r="FJ492" t="s">
        <v>113</v>
      </c>
      <c r="FK492" s="9">
        <v>2940.221888</v>
      </c>
      <c r="FL492" t="s">
        <v>113</v>
      </c>
      <c r="FM492" t="s">
        <v>113</v>
      </c>
    </row>
    <row r="493" spans="116:169">
      <c r="DL493">
        <v>0</v>
      </c>
      <c r="DM493">
        <v>0.85023000000000004</v>
      </c>
      <c r="DN493">
        <v>4.9300000000000004E-3</v>
      </c>
      <c r="DO493">
        <v>4.1799999999999997E-3</v>
      </c>
      <c r="DP493">
        <v>4.1700000000000001E-3</v>
      </c>
      <c r="DQ493">
        <v>8.0000000000000007E-5</v>
      </c>
      <c r="DR493">
        <v>9.0000000000000006E-5</v>
      </c>
      <c r="DS493">
        <v>4.0899999999999999E-3</v>
      </c>
      <c r="DT493">
        <v>1.15E-2</v>
      </c>
      <c r="DU493">
        <v>7.3999999999999999E-4</v>
      </c>
      <c r="DV493">
        <v>2.0070000000000001E-2</v>
      </c>
      <c r="DW493">
        <v>9.9909999999999999E-2</v>
      </c>
      <c r="DX493">
        <v>0</v>
      </c>
      <c r="DY493">
        <v>2789.12871</v>
      </c>
      <c r="DZ493">
        <v>16.485199999999999</v>
      </c>
      <c r="EA493">
        <v>14.17309</v>
      </c>
      <c r="EB493">
        <v>14.3733</v>
      </c>
      <c r="EC493">
        <v>0.27223999999999998</v>
      </c>
      <c r="ED493">
        <v>0.31025000000000003</v>
      </c>
      <c r="EE493">
        <v>14.31095</v>
      </c>
      <c r="EF493">
        <v>38.437660000000001</v>
      </c>
      <c r="EG493">
        <v>2.6854100000000001</v>
      </c>
      <c r="EH493">
        <v>73.713980000000006</v>
      </c>
      <c r="EI493">
        <v>361.09598</v>
      </c>
      <c r="EJ493">
        <v>0</v>
      </c>
      <c r="EK493">
        <v>52.65233404</v>
      </c>
      <c r="EL493">
        <v>3.9611327000000002E-2</v>
      </c>
      <c r="EM493">
        <v>2.7242103E-2</v>
      </c>
      <c r="EN493">
        <v>1.129757E-2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37.949008800000001</v>
      </c>
      <c r="EX493">
        <v>2.9816810999999999E-2</v>
      </c>
      <c r="EY493">
        <v>2.0956809E-2</v>
      </c>
      <c r="EZ493">
        <v>8.929378E-3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0.86358900000000005</v>
      </c>
      <c r="FI493" t="s">
        <v>113</v>
      </c>
      <c r="FJ493" t="s">
        <v>113</v>
      </c>
      <c r="FK493" s="9">
        <v>2834.4325469999999</v>
      </c>
      <c r="FL493" t="s">
        <v>113</v>
      </c>
      <c r="FM493" t="s">
        <v>113</v>
      </c>
    </row>
    <row r="494" spans="116:169">
      <c r="DL494">
        <v>0</v>
      </c>
      <c r="DM494">
        <v>0.83606000000000003</v>
      </c>
      <c r="DN494">
        <v>3.62E-3</v>
      </c>
      <c r="DO494">
        <v>4.5700000000000003E-3</v>
      </c>
      <c r="DP494">
        <v>3.7200000000000002E-3</v>
      </c>
      <c r="DQ494">
        <v>8.0000000000000007E-5</v>
      </c>
      <c r="DR494">
        <v>9.0000000000000006E-5</v>
      </c>
      <c r="DS494">
        <v>4.13E-3</v>
      </c>
      <c r="DT494">
        <v>1.132E-2</v>
      </c>
      <c r="DU494">
        <v>8.3000000000000001E-4</v>
      </c>
      <c r="DV494">
        <v>2.4160000000000001E-2</v>
      </c>
      <c r="DW494">
        <v>0.11141</v>
      </c>
      <c r="DX494">
        <v>0</v>
      </c>
      <c r="DY494">
        <v>2690.2697800000001</v>
      </c>
      <c r="DZ494">
        <v>11.8803</v>
      </c>
      <c r="EA494">
        <v>15.21222</v>
      </c>
      <c r="EB494">
        <v>12.60309</v>
      </c>
      <c r="EC494">
        <v>0.27095999999999998</v>
      </c>
      <c r="ED494">
        <v>0.30309999999999998</v>
      </c>
      <c r="EE494">
        <v>14.21064</v>
      </c>
      <c r="EF494">
        <v>37.136859999999999</v>
      </c>
      <c r="EG494">
        <v>2.9956499999999999</v>
      </c>
      <c r="EH494">
        <v>88.024929999999998</v>
      </c>
      <c r="EI494">
        <v>399.53363999999999</v>
      </c>
      <c r="EJ494">
        <v>0</v>
      </c>
      <c r="EK494">
        <v>52.46721076</v>
      </c>
      <c r="EL494">
        <v>4.1697501999999997E-2</v>
      </c>
      <c r="EM494">
        <v>2.4883308E-2</v>
      </c>
      <c r="EN494">
        <v>1.1805151E-2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36.628393269999997</v>
      </c>
      <c r="EX494">
        <v>3.039325E-2</v>
      </c>
      <c r="EY494">
        <v>1.8570643000000001E-2</v>
      </c>
      <c r="EZ494">
        <v>9.0526300000000007E-3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0.848047</v>
      </c>
      <c r="FI494" t="s">
        <v>113</v>
      </c>
      <c r="FJ494" t="s">
        <v>113</v>
      </c>
      <c r="FK494" s="9">
        <v>2730.2363460000001</v>
      </c>
      <c r="FL494" t="s">
        <v>113</v>
      </c>
      <c r="FM494" t="s">
        <v>113</v>
      </c>
    </row>
    <row r="495" spans="116:169">
      <c r="DL495">
        <v>0</v>
      </c>
      <c r="DM495">
        <v>0.82179000000000002</v>
      </c>
      <c r="DN495">
        <v>3.63E-3</v>
      </c>
      <c r="DO495">
        <v>3.64E-3</v>
      </c>
      <c r="DP495">
        <v>3.9699999999999996E-3</v>
      </c>
      <c r="DQ495">
        <v>6.9999999999999994E-5</v>
      </c>
      <c r="DR495">
        <v>9.0000000000000006E-5</v>
      </c>
      <c r="DS495">
        <v>3.7399999999999998E-3</v>
      </c>
      <c r="DT495">
        <v>1.1129999999999999E-2</v>
      </c>
      <c r="DU495">
        <v>9.3000000000000005E-4</v>
      </c>
      <c r="DV495">
        <v>2.8289999999999999E-2</v>
      </c>
      <c r="DW495">
        <v>0.12273000000000001</v>
      </c>
      <c r="DX495">
        <v>0</v>
      </c>
      <c r="DY495">
        <v>2592.1945099999998</v>
      </c>
      <c r="DZ495">
        <v>11.664400000000001</v>
      </c>
      <c r="EA495">
        <v>11.89615</v>
      </c>
      <c r="EB495">
        <v>13.20087</v>
      </c>
      <c r="EC495">
        <v>0.23985000000000001</v>
      </c>
      <c r="ED495">
        <v>0.28438999999999998</v>
      </c>
      <c r="EE495">
        <v>12.618589999999999</v>
      </c>
      <c r="EF495">
        <v>35.814230000000002</v>
      </c>
      <c r="EG495">
        <v>3.2987600000000001</v>
      </c>
      <c r="EH495">
        <v>102.23558</v>
      </c>
      <c r="EI495">
        <v>436.6705</v>
      </c>
      <c r="EJ495">
        <v>0</v>
      </c>
      <c r="EK495">
        <v>52.249698199999997</v>
      </c>
      <c r="EL495">
        <v>3.6360463000000003E-2</v>
      </c>
      <c r="EM495">
        <v>2.6616009999999999E-2</v>
      </c>
      <c r="EN495">
        <v>1.0681949E-2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35.30964342</v>
      </c>
      <c r="EX495">
        <v>2.5726456000000002E-2</v>
      </c>
      <c r="EY495">
        <v>1.9243735000000001E-2</v>
      </c>
      <c r="EZ495">
        <v>7.9431380000000006E-3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0.833094</v>
      </c>
      <c r="FI495" t="s">
        <v>113</v>
      </c>
      <c r="FJ495" t="s">
        <v>113</v>
      </c>
      <c r="FK495" s="9">
        <v>2629.1957769999999</v>
      </c>
      <c r="FL495" t="s">
        <v>113</v>
      </c>
      <c r="FM495" t="s">
        <v>113</v>
      </c>
    </row>
    <row r="496" spans="116:169">
      <c r="DL496">
        <v>0</v>
      </c>
      <c r="DM496">
        <v>0.80732000000000004</v>
      </c>
      <c r="DN496">
        <v>3.9100000000000003E-3</v>
      </c>
      <c r="DO496">
        <v>3.5599999999999998E-3</v>
      </c>
      <c r="DP496">
        <v>3.2499999999999999E-3</v>
      </c>
      <c r="DQ496">
        <v>6.9999999999999994E-5</v>
      </c>
      <c r="DR496">
        <v>9.0000000000000006E-5</v>
      </c>
      <c r="DS496">
        <v>3.9399999999999999E-3</v>
      </c>
      <c r="DT496">
        <v>1.0959999999999999E-2</v>
      </c>
      <c r="DU496">
        <v>1.01E-3</v>
      </c>
      <c r="DV496">
        <v>3.2030000000000003E-2</v>
      </c>
      <c r="DW496">
        <v>0.13386000000000001</v>
      </c>
      <c r="DX496">
        <v>0</v>
      </c>
      <c r="DY496">
        <v>2494.6377299999999</v>
      </c>
      <c r="DZ496">
        <v>12.32985</v>
      </c>
      <c r="EA496">
        <v>11.413539999999999</v>
      </c>
      <c r="EB496">
        <v>10.611459999999999</v>
      </c>
      <c r="EC496">
        <v>0.22378000000000001</v>
      </c>
      <c r="ED496">
        <v>0.27392</v>
      </c>
      <c r="EE496">
        <v>13.06836</v>
      </c>
      <c r="EF496">
        <v>34.561799999999998</v>
      </c>
      <c r="EG496">
        <v>3.5831400000000002</v>
      </c>
      <c r="EH496">
        <v>114.85417</v>
      </c>
      <c r="EI496">
        <v>472.48473000000001</v>
      </c>
      <c r="EJ496">
        <v>0</v>
      </c>
      <c r="EK496">
        <v>52.006671019999999</v>
      </c>
      <c r="EL496">
        <v>3.4482429000000002E-2</v>
      </c>
      <c r="EM496">
        <v>2.2653465000000001E-2</v>
      </c>
      <c r="EN496">
        <v>1.1540119999999999E-2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33.999120040000001</v>
      </c>
      <c r="EX496">
        <v>2.3612608E-2</v>
      </c>
      <c r="EY496">
        <v>1.5876654E-2</v>
      </c>
      <c r="EZ496">
        <v>8.3166850000000007E-3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0.81811299999999998</v>
      </c>
      <c r="FI496" t="s">
        <v>113</v>
      </c>
      <c r="FJ496" t="s">
        <v>113</v>
      </c>
      <c r="FK496" s="9">
        <v>2529.2163569999998</v>
      </c>
      <c r="FL496" t="s">
        <v>113</v>
      </c>
      <c r="FM496" t="s">
        <v>113</v>
      </c>
    </row>
    <row r="497" spans="116:169">
      <c r="DL497">
        <v>0</v>
      </c>
      <c r="DM497">
        <v>0.79371999999999998</v>
      </c>
      <c r="DN497">
        <v>3.3300000000000001E-3</v>
      </c>
      <c r="DO497">
        <v>3.7399999999999998E-3</v>
      </c>
      <c r="DP497">
        <v>3.16E-3</v>
      </c>
      <c r="DQ497">
        <v>6.9999999999999994E-5</v>
      </c>
      <c r="DR497">
        <v>8.0000000000000007E-5</v>
      </c>
      <c r="DS497">
        <v>3.2599999999999999E-3</v>
      </c>
      <c r="DT497">
        <v>1.0749999999999999E-2</v>
      </c>
      <c r="DU497">
        <v>1.1000000000000001E-3</v>
      </c>
      <c r="DV497">
        <v>3.5970000000000002E-2</v>
      </c>
      <c r="DW497">
        <v>0.14482</v>
      </c>
      <c r="DX497">
        <v>0</v>
      </c>
      <c r="DY497">
        <v>2400.8850900000002</v>
      </c>
      <c r="DZ497">
        <v>10.297599999999999</v>
      </c>
      <c r="EA497">
        <v>11.75647</v>
      </c>
      <c r="EB497">
        <v>10.116569999999999</v>
      </c>
      <c r="EC497">
        <v>0.21271000000000001</v>
      </c>
      <c r="ED497">
        <v>0.26108999999999999</v>
      </c>
      <c r="EE497">
        <v>10.591799999999999</v>
      </c>
      <c r="EF497">
        <v>33.215479999999999</v>
      </c>
      <c r="EG497">
        <v>3.8570700000000002</v>
      </c>
      <c r="EH497">
        <v>127.92252000000001</v>
      </c>
      <c r="EI497">
        <v>507.04651999999999</v>
      </c>
      <c r="EJ497">
        <v>0</v>
      </c>
      <c r="EK497">
        <v>51.812943220000001</v>
      </c>
      <c r="EL497">
        <v>3.5261327000000002E-2</v>
      </c>
      <c r="EM497">
        <v>2.1758738E-2</v>
      </c>
      <c r="EN497">
        <v>9.5878809999999995E-3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32.74569228</v>
      </c>
      <c r="EX497">
        <v>2.3337647999999999E-2</v>
      </c>
      <c r="EY497">
        <v>1.4756909E-2</v>
      </c>
      <c r="EZ497">
        <v>6.6928140000000001E-3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0.80402399999999996</v>
      </c>
      <c r="FI497" t="s">
        <v>113</v>
      </c>
      <c r="FJ497" t="s">
        <v>113</v>
      </c>
      <c r="FK497" s="9">
        <v>2433.2684359999998</v>
      </c>
      <c r="FL497" t="s">
        <v>113</v>
      </c>
      <c r="FM497" t="s">
        <v>113</v>
      </c>
    </row>
    <row r="498" spans="116:169">
      <c r="DL498">
        <v>0</v>
      </c>
      <c r="DM498">
        <v>0.77983999999999998</v>
      </c>
      <c r="DN498">
        <v>3.6700000000000001E-3</v>
      </c>
      <c r="DO498">
        <v>3.3300000000000001E-3</v>
      </c>
      <c r="DP498">
        <v>3.2799999999999999E-3</v>
      </c>
      <c r="DQ498">
        <v>6.0000000000000002E-5</v>
      </c>
      <c r="DR498">
        <v>8.0000000000000007E-5</v>
      </c>
      <c r="DS498">
        <v>3.2000000000000002E-3</v>
      </c>
      <c r="DT498">
        <v>1.055E-2</v>
      </c>
      <c r="DU498">
        <v>1.1800000000000001E-3</v>
      </c>
      <c r="DV498">
        <v>3.9230000000000001E-2</v>
      </c>
      <c r="DW498">
        <v>0.15557000000000001</v>
      </c>
      <c r="DX498">
        <v>0</v>
      </c>
      <c r="DY498">
        <v>2307.4204100000002</v>
      </c>
      <c r="DZ498">
        <v>11.10575</v>
      </c>
      <c r="EA498">
        <v>10.245649999999999</v>
      </c>
      <c r="EB498">
        <v>10.295299999999999</v>
      </c>
      <c r="EC498">
        <v>0.1988</v>
      </c>
      <c r="ED498">
        <v>0.24908</v>
      </c>
      <c r="EE498">
        <v>10.185320000000001</v>
      </c>
      <c r="EF498">
        <v>31.920570000000001</v>
      </c>
      <c r="EG498">
        <v>4.1181599999999996</v>
      </c>
      <c r="EH498">
        <v>138.51433</v>
      </c>
      <c r="EI498">
        <v>540.26199999999994</v>
      </c>
      <c r="EJ498">
        <v>0</v>
      </c>
      <c r="EK498">
        <v>51.582243380000001</v>
      </c>
      <c r="EL498">
        <v>3.3035581000000001E-2</v>
      </c>
      <c r="EM498">
        <v>2.2830778999999999E-2</v>
      </c>
      <c r="EN498">
        <v>9.4457640000000006E-3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31.492858590000001</v>
      </c>
      <c r="EX498">
        <v>2.1163574000000001E-2</v>
      </c>
      <c r="EY498">
        <v>1.4976702E-2</v>
      </c>
      <c r="EZ498">
        <v>6.3826949999999999E-3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0.79019499999999998</v>
      </c>
      <c r="FI498" t="s">
        <v>113</v>
      </c>
      <c r="FJ498" t="s">
        <v>113</v>
      </c>
      <c r="FK498" s="9">
        <v>2339.2659039999999</v>
      </c>
      <c r="FL498" t="s">
        <v>113</v>
      </c>
      <c r="FM498" t="s">
        <v>113</v>
      </c>
    </row>
    <row r="499" spans="116:169">
      <c r="DL499">
        <v>0</v>
      </c>
      <c r="DM499">
        <v>0.76619999999999999</v>
      </c>
      <c r="DN499">
        <v>3.6900000000000001E-3</v>
      </c>
      <c r="DO499">
        <v>3.5300000000000002E-3</v>
      </c>
      <c r="DP499">
        <v>2.97E-3</v>
      </c>
      <c r="DQ499">
        <v>6.0000000000000002E-5</v>
      </c>
      <c r="DR499">
        <v>8.0000000000000007E-5</v>
      </c>
      <c r="DS499">
        <v>3.29E-3</v>
      </c>
      <c r="DT499">
        <v>1.0359999999999999E-2</v>
      </c>
      <c r="DU499">
        <v>1.2700000000000001E-3</v>
      </c>
      <c r="DV499">
        <v>4.2419999999999999E-2</v>
      </c>
      <c r="DW499">
        <v>0.16611999999999999</v>
      </c>
      <c r="DX499">
        <v>0</v>
      </c>
      <c r="DY499">
        <v>2215.7887500000002</v>
      </c>
      <c r="DZ499">
        <v>10.904</v>
      </c>
      <c r="EA499">
        <v>10.63724</v>
      </c>
      <c r="EB499">
        <v>9.1272000000000002</v>
      </c>
      <c r="EC499">
        <v>0.19556000000000001</v>
      </c>
      <c r="ED499">
        <v>0.24160999999999999</v>
      </c>
      <c r="EE499">
        <v>10.283300000000001</v>
      </c>
      <c r="EF499">
        <v>30.666429999999998</v>
      </c>
      <c r="EG499">
        <v>4.3672399999999998</v>
      </c>
      <c r="EH499">
        <v>148.69964999999999</v>
      </c>
      <c r="EI499">
        <v>572.18257000000006</v>
      </c>
      <c r="EJ499">
        <v>0</v>
      </c>
      <c r="EK499">
        <v>51.35657879</v>
      </c>
      <c r="EL499">
        <v>3.4158961000000002E-2</v>
      </c>
      <c r="EM499">
        <v>2.1154032E-2</v>
      </c>
      <c r="EN499">
        <v>9.934554E-3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30.267433919999998</v>
      </c>
      <c r="EX499">
        <v>2.1126757999999999E-2</v>
      </c>
      <c r="EY499">
        <v>1.3421379000000001E-2</v>
      </c>
      <c r="EZ499">
        <v>6.4940680000000004E-3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0.77646099999999996</v>
      </c>
      <c r="FI499" t="s">
        <v>113</v>
      </c>
      <c r="FJ499" t="s">
        <v>113</v>
      </c>
      <c r="FK499" s="9">
        <v>2246.6527460000002</v>
      </c>
      <c r="FL499" t="s">
        <v>113</v>
      </c>
      <c r="FM499" t="s">
        <v>113</v>
      </c>
    </row>
    <row r="500" spans="116:169">
      <c r="DL500">
        <v>0</v>
      </c>
      <c r="DM500">
        <v>0.75273000000000001</v>
      </c>
      <c r="DN500">
        <v>3.7200000000000002E-3</v>
      </c>
      <c r="DO500">
        <v>3.5400000000000002E-3</v>
      </c>
      <c r="DP500">
        <v>3.1099999999999999E-3</v>
      </c>
      <c r="DQ500">
        <v>6.0000000000000002E-5</v>
      </c>
      <c r="DR500">
        <v>8.0000000000000007E-5</v>
      </c>
      <c r="DS500">
        <v>3.0200000000000001E-3</v>
      </c>
      <c r="DT500">
        <v>1.0189999999999999E-2</v>
      </c>
      <c r="DU500">
        <v>1.3500000000000001E-3</v>
      </c>
      <c r="DV500">
        <v>4.5710000000000001E-2</v>
      </c>
      <c r="DW500">
        <v>0.17648</v>
      </c>
      <c r="DX500">
        <v>0</v>
      </c>
      <c r="DY500">
        <v>2125.7798600000001</v>
      </c>
      <c r="DZ500">
        <v>10.7675</v>
      </c>
      <c r="EA500">
        <v>10.44018</v>
      </c>
      <c r="EB500">
        <v>9.3607099999999992</v>
      </c>
      <c r="EC500">
        <v>0.18972</v>
      </c>
      <c r="ED500">
        <v>0.23152</v>
      </c>
      <c r="EE500">
        <v>9.2221200000000003</v>
      </c>
      <c r="EF500">
        <v>29.466470000000001</v>
      </c>
      <c r="EG500">
        <v>4.6088500000000003</v>
      </c>
      <c r="EH500">
        <v>158.98294000000001</v>
      </c>
      <c r="EI500">
        <v>602.84900000000005</v>
      </c>
      <c r="EJ500">
        <v>0</v>
      </c>
      <c r="EK500">
        <v>51.128534379999998</v>
      </c>
      <c r="EL500">
        <v>3.4882083000000001E-2</v>
      </c>
      <c r="EM500">
        <v>2.2123917E-2</v>
      </c>
      <c r="EN500">
        <v>9.1176780000000006E-3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29.06453819</v>
      </c>
      <c r="EX500">
        <v>2.0828453E-2</v>
      </c>
      <c r="EY500">
        <v>1.3555879999999999E-2</v>
      </c>
      <c r="EZ500">
        <v>5.76182E-3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0.76317800000000002</v>
      </c>
      <c r="FI500" t="s">
        <v>113</v>
      </c>
      <c r="FJ500" t="s">
        <v>113</v>
      </c>
      <c r="FK500" s="9">
        <v>2156.5379750000002</v>
      </c>
      <c r="FL500" t="s">
        <v>113</v>
      </c>
      <c r="FM500" t="s">
        <v>113</v>
      </c>
    </row>
    <row r="501" spans="116:169">
      <c r="DL501">
        <v>0</v>
      </c>
      <c r="DM501">
        <v>0.73953000000000002</v>
      </c>
      <c r="DN501">
        <v>3.64E-3</v>
      </c>
      <c r="DO501">
        <v>3.5599999999999998E-3</v>
      </c>
      <c r="DP501">
        <v>3.13E-3</v>
      </c>
      <c r="DQ501">
        <v>6.0000000000000002E-5</v>
      </c>
      <c r="DR501">
        <v>8.0000000000000007E-5</v>
      </c>
      <c r="DS501">
        <v>3.14E-3</v>
      </c>
      <c r="DT501">
        <v>1.0019999999999999E-2</v>
      </c>
      <c r="DU501">
        <v>1.4300000000000001E-3</v>
      </c>
      <c r="DV501">
        <v>4.8730000000000002E-2</v>
      </c>
      <c r="DW501">
        <v>0.18667</v>
      </c>
      <c r="DX501">
        <v>0</v>
      </c>
      <c r="DY501">
        <v>2037.69028</v>
      </c>
      <c r="DZ501">
        <v>10.285589999999999</v>
      </c>
      <c r="EA501">
        <v>10.258010000000001</v>
      </c>
      <c r="EB501">
        <v>9.1998999999999995</v>
      </c>
      <c r="EC501">
        <v>0.18748999999999999</v>
      </c>
      <c r="ED501">
        <v>0.22414999999999999</v>
      </c>
      <c r="EE501">
        <v>9.4083900000000007</v>
      </c>
      <c r="EF501">
        <v>28.312159999999999</v>
      </c>
      <c r="EG501">
        <v>4.8403700000000001</v>
      </c>
      <c r="EH501">
        <v>168.20506</v>
      </c>
      <c r="EI501">
        <v>632.31547</v>
      </c>
      <c r="EJ501">
        <v>0</v>
      </c>
      <c r="EK501">
        <v>50.90398098</v>
      </c>
      <c r="EL501">
        <v>3.5702506000000002E-2</v>
      </c>
      <c r="EM501">
        <v>2.2637122999999999E-2</v>
      </c>
      <c r="EN501">
        <v>9.6779850000000001E-3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27.88707591</v>
      </c>
      <c r="EX501">
        <v>2.0568352000000002E-2</v>
      </c>
      <c r="EY501">
        <v>1.3391360999999999E-2</v>
      </c>
      <c r="EZ501">
        <v>5.9082140000000002E-3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0.74993299999999996</v>
      </c>
      <c r="FI501" t="s">
        <v>113</v>
      </c>
      <c r="FJ501" t="s">
        <v>113</v>
      </c>
      <c r="FK501" s="9">
        <v>2067.6212799999998</v>
      </c>
      <c r="FL501" t="s">
        <v>113</v>
      </c>
      <c r="FM501" t="s">
        <v>113</v>
      </c>
    </row>
    <row r="502" spans="116:169">
      <c r="DL502">
        <v>0</v>
      </c>
      <c r="DM502">
        <v>0.72616999999999998</v>
      </c>
      <c r="DN502">
        <v>3.98E-3</v>
      </c>
      <c r="DO502">
        <v>3.5000000000000001E-3</v>
      </c>
      <c r="DP502">
        <v>3.14E-3</v>
      </c>
      <c r="DQ502">
        <v>6.0000000000000002E-5</v>
      </c>
      <c r="DR502">
        <v>8.0000000000000007E-5</v>
      </c>
      <c r="DS502">
        <v>3.1700000000000001E-3</v>
      </c>
      <c r="DT502">
        <v>9.8300000000000002E-3</v>
      </c>
      <c r="DU502">
        <v>1.5E-3</v>
      </c>
      <c r="DV502">
        <v>5.1869999999999999E-2</v>
      </c>
      <c r="DW502">
        <v>0.19669</v>
      </c>
      <c r="DX502">
        <v>0</v>
      </c>
      <c r="DY502">
        <v>1950.3195000000001</v>
      </c>
      <c r="DZ502">
        <v>10.95002</v>
      </c>
      <c r="EA502">
        <v>9.8268000000000004</v>
      </c>
      <c r="EB502">
        <v>9.02379</v>
      </c>
      <c r="EC502">
        <v>0.18165999999999999</v>
      </c>
      <c r="ED502">
        <v>0.21543000000000001</v>
      </c>
      <c r="EE502">
        <v>9.2820800000000006</v>
      </c>
      <c r="EF502">
        <v>27.101489999999998</v>
      </c>
      <c r="EG502">
        <v>5.0645199999999999</v>
      </c>
      <c r="EH502">
        <v>177.61344</v>
      </c>
      <c r="EI502">
        <v>660.62764000000004</v>
      </c>
      <c r="EJ502">
        <v>0</v>
      </c>
      <c r="EK502">
        <v>50.651751619999999</v>
      </c>
      <c r="EL502">
        <v>3.5844925E-2</v>
      </c>
      <c r="EM502">
        <v>2.3063086999999999E-2</v>
      </c>
      <c r="EN502">
        <v>9.8545879999999992E-3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26.717992500000001</v>
      </c>
      <c r="EX502">
        <v>1.9912029000000001E-2</v>
      </c>
      <c r="EY502">
        <v>1.3160714E-2</v>
      </c>
      <c r="EZ502">
        <v>5.8073309999999998E-3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0.73685</v>
      </c>
      <c r="FI502" t="s">
        <v>113</v>
      </c>
      <c r="FJ502" t="s">
        <v>113</v>
      </c>
      <c r="FK502" s="9">
        <v>1980.3017649999999</v>
      </c>
      <c r="FL502" t="s">
        <v>113</v>
      </c>
      <c r="FM502" t="s">
        <v>113</v>
      </c>
    </row>
    <row r="503" spans="116:169">
      <c r="DL503">
        <v>0</v>
      </c>
      <c r="DM503">
        <v>0.71289000000000002</v>
      </c>
      <c r="DN503">
        <v>4.1700000000000001E-3</v>
      </c>
      <c r="DO503">
        <v>3.7200000000000002E-3</v>
      </c>
      <c r="DP503">
        <v>3.0999999999999999E-3</v>
      </c>
      <c r="DQ503">
        <v>6.9999999999999994E-5</v>
      </c>
      <c r="DR503">
        <v>8.0000000000000007E-5</v>
      </c>
      <c r="DS503">
        <v>3.1900000000000001E-3</v>
      </c>
      <c r="DT503">
        <v>9.6600000000000002E-3</v>
      </c>
      <c r="DU503">
        <v>1.58E-3</v>
      </c>
      <c r="DV503">
        <v>5.5039999999999999E-2</v>
      </c>
      <c r="DW503">
        <v>0.20652999999999999</v>
      </c>
      <c r="DX503">
        <v>0</v>
      </c>
      <c r="DY503">
        <v>1864.3306700000001</v>
      </c>
      <c r="DZ503">
        <v>11.18407</v>
      </c>
      <c r="EA503">
        <v>10.19941</v>
      </c>
      <c r="EB503">
        <v>8.6817200000000003</v>
      </c>
      <c r="EC503">
        <v>0.18126999999999999</v>
      </c>
      <c r="ED503">
        <v>0.20845</v>
      </c>
      <c r="EE503">
        <v>9.1143000000000001</v>
      </c>
      <c r="EF503">
        <v>25.938590000000001</v>
      </c>
      <c r="EG503">
        <v>5.2799500000000004</v>
      </c>
      <c r="EH503">
        <v>186.89552</v>
      </c>
      <c r="EI503">
        <v>687.72913000000005</v>
      </c>
      <c r="EJ503">
        <v>0</v>
      </c>
      <c r="EK503">
        <v>50.39231805</v>
      </c>
      <c r="EL503">
        <v>3.7935130999999997E-2</v>
      </c>
      <c r="EM503">
        <v>2.3019072000000002E-2</v>
      </c>
      <c r="EN503">
        <v>1.0022369999999999E-2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25.56906699</v>
      </c>
      <c r="EX503">
        <v>2.0282430000000001E-2</v>
      </c>
      <c r="EY503">
        <v>1.2660964E-2</v>
      </c>
      <c r="EZ503">
        <v>5.6967479999999997E-3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0.72392999999999996</v>
      </c>
      <c r="FI503" t="s">
        <v>113</v>
      </c>
      <c r="FJ503" t="s">
        <v>113</v>
      </c>
      <c r="FK503" s="9">
        <v>1894.577131</v>
      </c>
      <c r="FL503" t="s">
        <v>113</v>
      </c>
      <c r="FM503" t="s">
        <v>113</v>
      </c>
    </row>
    <row r="504" spans="116:169">
      <c r="DL504">
        <v>0</v>
      </c>
      <c r="DM504">
        <v>0.70055999999999996</v>
      </c>
      <c r="DN504">
        <v>3.49E-3</v>
      </c>
      <c r="DO504">
        <v>3.8600000000000001E-3</v>
      </c>
      <c r="DP504">
        <v>3.2699999999999999E-3</v>
      </c>
      <c r="DQ504">
        <v>6.9999999999999994E-5</v>
      </c>
      <c r="DR504">
        <v>8.0000000000000007E-5</v>
      </c>
      <c r="DS504">
        <v>3.1199999999999999E-3</v>
      </c>
      <c r="DT504">
        <v>9.4800000000000006E-3</v>
      </c>
      <c r="DU504">
        <v>1.66E-3</v>
      </c>
      <c r="DV504">
        <v>5.8229999999999997E-2</v>
      </c>
      <c r="DW504">
        <v>0.21618999999999999</v>
      </c>
      <c r="DX504">
        <v>0</v>
      </c>
      <c r="DY504">
        <v>1782.0100199999999</v>
      </c>
      <c r="DZ504">
        <v>9.1242900000000002</v>
      </c>
      <c r="EA504">
        <v>10.326169999999999</v>
      </c>
      <c r="EB504">
        <v>8.9508399999999995</v>
      </c>
      <c r="EC504">
        <v>0.18154000000000001</v>
      </c>
      <c r="ED504">
        <v>0.20147999999999999</v>
      </c>
      <c r="EE504">
        <v>8.7284000000000006</v>
      </c>
      <c r="EF504">
        <v>24.792459999999998</v>
      </c>
      <c r="EG504">
        <v>5.4884000000000004</v>
      </c>
      <c r="EH504">
        <v>196.00981999999999</v>
      </c>
      <c r="EI504">
        <v>713.66772000000003</v>
      </c>
      <c r="EJ504">
        <v>0</v>
      </c>
      <c r="EK504">
        <v>50.187323159999998</v>
      </c>
      <c r="EL504">
        <v>4.0113548999999998E-2</v>
      </c>
      <c r="EM504">
        <v>2.4490544E-2</v>
      </c>
      <c r="EN504">
        <v>1.0008668E-2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24.47040973</v>
      </c>
      <c r="EX504">
        <v>2.0633084999999999E-2</v>
      </c>
      <c r="EY504">
        <v>1.2968321999999999E-2</v>
      </c>
      <c r="EZ504">
        <v>5.4825400000000002E-3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0.71125000000000005</v>
      </c>
      <c r="FI504" t="s">
        <v>113</v>
      </c>
      <c r="FJ504" t="s">
        <v>113</v>
      </c>
      <c r="FK504" s="9">
        <v>1810.592854</v>
      </c>
      <c r="FL504" t="s">
        <v>113</v>
      </c>
      <c r="FM504" t="s">
        <v>113</v>
      </c>
    </row>
    <row r="505" spans="116:169">
      <c r="DL505">
        <v>0</v>
      </c>
      <c r="DM505">
        <v>0.68774999999999997</v>
      </c>
      <c r="DN505">
        <v>3.9899999999999996E-3</v>
      </c>
      <c r="DO505">
        <v>3.3800000000000002E-3</v>
      </c>
      <c r="DP505">
        <v>3.3700000000000002E-3</v>
      </c>
      <c r="DQ505">
        <v>6.0000000000000002E-5</v>
      </c>
      <c r="DR505">
        <v>6.9999999999999994E-5</v>
      </c>
      <c r="DS505">
        <v>3.31E-3</v>
      </c>
      <c r="DT505">
        <v>9.2999999999999992E-3</v>
      </c>
      <c r="DU505">
        <v>1.73E-3</v>
      </c>
      <c r="DV505">
        <v>6.1350000000000002E-2</v>
      </c>
      <c r="DW505">
        <v>0.22566</v>
      </c>
      <c r="DX505">
        <v>0</v>
      </c>
      <c r="DY505">
        <v>1699.60789</v>
      </c>
      <c r="DZ505">
        <v>10.14785</v>
      </c>
      <c r="EA505">
        <v>8.7944300000000002</v>
      </c>
      <c r="EB505">
        <v>8.9963899999999999</v>
      </c>
      <c r="EC505">
        <v>0.1699</v>
      </c>
      <c r="ED505">
        <v>0.19178999999999999</v>
      </c>
      <c r="EE505">
        <v>9.0227500000000003</v>
      </c>
      <c r="EF505">
        <v>23.66478</v>
      </c>
      <c r="EG505">
        <v>5.6898799999999996</v>
      </c>
      <c r="EH505">
        <v>204.73822000000001</v>
      </c>
      <c r="EI505">
        <v>738.46018000000004</v>
      </c>
      <c r="EJ505">
        <v>0</v>
      </c>
      <c r="EK505">
        <v>49.922960789999998</v>
      </c>
      <c r="EL505">
        <v>3.7561582000000003E-2</v>
      </c>
      <c r="EM505">
        <v>2.583301E-2</v>
      </c>
      <c r="EN505">
        <v>1.0715195E-2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23.364935410000001</v>
      </c>
      <c r="EX505">
        <v>1.8604642000000001E-2</v>
      </c>
      <c r="EY505">
        <v>1.3159989E-2</v>
      </c>
      <c r="EZ505">
        <v>5.6514740000000001E-3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0.69856200000000002</v>
      </c>
      <c r="FI505" t="s">
        <v>113</v>
      </c>
      <c r="FJ505" t="s">
        <v>113</v>
      </c>
      <c r="FK505" s="9">
        <v>1727.716463</v>
      </c>
      <c r="FL505" t="s">
        <v>113</v>
      </c>
      <c r="FM505" t="s">
        <v>113</v>
      </c>
    </row>
    <row r="506" spans="116:169">
      <c r="DL506">
        <v>0</v>
      </c>
      <c r="DM506">
        <v>0.67628999999999995</v>
      </c>
      <c r="DN506">
        <v>2.9299999999999999E-3</v>
      </c>
      <c r="DO506">
        <v>3.6900000000000001E-3</v>
      </c>
      <c r="DP506">
        <v>3.0100000000000001E-3</v>
      </c>
      <c r="DQ506">
        <v>6.9999999999999994E-5</v>
      </c>
      <c r="DR506">
        <v>6.9999999999999994E-5</v>
      </c>
      <c r="DS506">
        <v>3.3400000000000001E-3</v>
      </c>
      <c r="DT506">
        <v>9.1599999999999997E-3</v>
      </c>
      <c r="DU506">
        <v>1.81E-3</v>
      </c>
      <c r="DV506">
        <v>6.4659999999999995E-2</v>
      </c>
      <c r="DW506">
        <v>0.23497000000000001</v>
      </c>
      <c r="DX506">
        <v>0</v>
      </c>
      <c r="DY506">
        <v>1621.6254799999999</v>
      </c>
      <c r="DZ506">
        <v>7.2384599999999999</v>
      </c>
      <c r="EA506">
        <v>9.3492800000000003</v>
      </c>
      <c r="EB506">
        <v>7.8132900000000003</v>
      </c>
      <c r="EC506">
        <v>0.16747999999999999</v>
      </c>
      <c r="ED506">
        <v>0.18553</v>
      </c>
      <c r="EE506">
        <v>8.8839100000000002</v>
      </c>
      <c r="EF506">
        <v>22.63128</v>
      </c>
      <c r="EG506">
        <v>5.8816699999999997</v>
      </c>
      <c r="EH506">
        <v>213.76096999999999</v>
      </c>
      <c r="EI506">
        <v>762.12495999999999</v>
      </c>
      <c r="EJ506">
        <v>0</v>
      </c>
      <c r="EK506">
        <v>49.747427090000002</v>
      </c>
      <c r="EL506">
        <v>3.9537036999999997E-2</v>
      </c>
      <c r="EM506">
        <v>2.3594299999999999E-2</v>
      </c>
      <c r="EN506">
        <v>1.119414E-2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22.322459049999999</v>
      </c>
      <c r="EX506">
        <v>1.8779085000000001E-2</v>
      </c>
      <c r="EY506">
        <v>1.1557146000000001E-2</v>
      </c>
      <c r="EZ506">
        <v>5.6792450000000003E-3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0.68598999999999999</v>
      </c>
      <c r="FI506" t="s">
        <v>113</v>
      </c>
      <c r="FJ506" t="s">
        <v>113</v>
      </c>
      <c r="FK506" s="9">
        <v>1646.1939950000001</v>
      </c>
      <c r="FL506" t="s">
        <v>113</v>
      </c>
      <c r="FM506" t="s">
        <v>113</v>
      </c>
    </row>
    <row r="507" spans="116:169">
      <c r="DL507">
        <v>0</v>
      </c>
      <c r="DM507">
        <v>0.66474999999999995</v>
      </c>
      <c r="DN507">
        <v>2.9299999999999999E-3</v>
      </c>
      <c r="DO507">
        <v>2.9499999999999999E-3</v>
      </c>
      <c r="DP507">
        <v>3.2100000000000002E-3</v>
      </c>
      <c r="DQ507">
        <v>6.0000000000000002E-5</v>
      </c>
      <c r="DR507">
        <v>6.9999999999999994E-5</v>
      </c>
      <c r="DS507">
        <v>3.0200000000000001E-3</v>
      </c>
      <c r="DT507">
        <v>8.9999999999999993E-3</v>
      </c>
      <c r="DU507">
        <v>1.8799999999999999E-3</v>
      </c>
      <c r="DV507">
        <v>6.8000000000000005E-2</v>
      </c>
      <c r="DW507">
        <v>0.24412</v>
      </c>
      <c r="DX507">
        <v>0</v>
      </c>
      <c r="DY507">
        <v>1544.4937500000001</v>
      </c>
      <c r="DZ507">
        <v>7.0299300000000002</v>
      </c>
      <c r="EA507">
        <v>7.23299</v>
      </c>
      <c r="EB507">
        <v>8.1063700000000001</v>
      </c>
      <c r="EC507">
        <v>0.14680000000000001</v>
      </c>
      <c r="ED507">
        <v>0.17218</v>
      </c>
      <c r="EE507">
        <v>7.81182</v>
      </c>
      <c r="EF507">
        <v>21.589120000000001</v>
      </c>
      <c r="EG507">
        <v>6.0671999999999997</v>
      </c>
      <c r="EH507">
        <v>222.64488</v>
      </c>
      <c r="EI507">
        <v>784.75622999999996</v>
      </c>
      <c r="EJ507">
        <v>0</v>
      </c>
      <c r="EK507">
        <v>49.541187950000001</v>
      </c>
      <c r="EL507">
        <v>3.4475917000000002E-2</v>
      </c>
      <c r="EM507">
        <v>2.523655E-2</v>
      </c>
      <c r="EN507">
        <v>1.0128491999999999E-2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21.286004859999998</v>
      </c>
      <c r="EX507">
        <v>1.5746946000000001E-2</v>
      </c>
      <c r="EY507">
        <v>1.1860005999999999E-2</v>
      </c>
      <c r="EZ507">
        <v>4.9378390000000003E-3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0.67389399999999999</v>
      </c>
      <c r="FI507" t="s">
        <v>113</v>
      </c>
      <c r="FJ507" t="s">
        <v>113</v>
      </c>
      <c r="FK507" s="9">
        <v>1567.0098410000001</v>
      </c>
      <c r="FL507" t="s">
        <v>113</v>
      </c>
      <c r="FM507" t="s">
        <v>113</v>
      </c>
    </row>
    <row r="508" spans="116:169">
      <c r="DL508">
        <v>0</v>
      </c>
      <c r="DM508">
        <v>0.65303999999999995</v>
      </c>
      <c r="DN508">
        <v>3.16E-3</v>
      </c>
      <c r="DO508">
        <v>2.8800000000000002E-3</v>
      </c>
      <c r="DP508">
        <v>2.63E-3</v>
      </c>
      <c r="DQ508">
        <v>6.0000000000000002E-5</v>
      </c>
      <c r="DR508">
        <v>6.9999999999999994E-5</v>
      </c>
      <c r="DS508">
        <v>3.1900000000000001E-3</v>
      </c>
      <c r="DT508">
        <v>8.8599999999999998E-3</v>
      </c>
      <c r="DU508">
        <v>1.9499999999999999E-3</v>
      </c>
      <c r="DV508">
        <v>7.1029999999999996E-2</v>
      </c>
      <c r="DW508">
        <v>0.25313000000000002</v>
      </c>
      <c r="DX508">
        <v>0</v>
      </c>
      <c r="DY508">
        <v>1468.0731900000001</v>
      </c>
      <c r="DZ508">
        <v>7.3453900000000001</v>
      </c>
      <c r="EA508">
        <v>6.8633800000000003</v>
      </c>
      <c r="EB508">
        <v>6.4454099999999999</v>
      </c>
      <c r="EC508">
        <v>0.13552</v>
      </c>
      <c r="ED508">
        <v>0.16400000000000001</v>
      </c>
      <c r="EE508">
        <v>8.0132100000000008</v>
      </c>
      <c r="EF508">
        <v>20.593859999999999</v>
      </c>
      <c r="EG508">
        <v>6.2393900000000002</v>
      </c>
      <c r="EH508">
        <v>230.45670000000001</v>
      </c>
      <c r="EI508">
        <v>806.34535000000005</v>
      </c>
      <c r="EJ508">
        <v>0</v>
      </c>
      <c r="EK508">
        <v>49.310758219999997</v>
      </c>
      <c r="EL508">
        <v>3.2695021999999997E-2</v>
      </c>
      <c r="EM508">
        <v>2.1479232000000001E-2</v>
      </c>
      <c r="EN508">
        <v>1.0941983000000001E-2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20.259758909999999</v>
      </c>
      <c r="EX508">
        <v>1.4298472E-2</v>
      </c>
      <c r="EY508">
        <v>9.6880820000000006E-3</v>
      </c>
      <c r="EZ508">
        <v>5.1204010000000001E-3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0.66177600000000003</v>
      </c>
      <c r="FI508" t="s">
        <v>113</v>
      </c>
      <c r="FJ508" t="s">
        <v>113</v>
      </c>
      <c r="FK508" s="9">
        <v>1488.8628980000001</v>
      </c>
      <c r="FL508" t="s">
        <v>113</v>
      </c>
      <c r="FM508" t="s">
        <v>113</v>
      </c>
    </row>
    <row r="509" spans="116:169">
      <c r="DL509">
        <v>0</v>
      </c>
      <c r="DM509">
        <v>0.64204000000000006</v>
      </c>
      <c r="DN509">
        <v>2.7000000000000001E-3</v>
      </c>
      <c r="DO509">
        <v>3.0300000000000001E-3</v>
      </c>
      <c r="DP509">
        <v>2.5600000000000002E-3</v>
      </c>
      <c r="DQ509">
        <v>5.0000000000000002E-5</v>
      </c>
      <c r="DR509">
        <v>6.9999999999999994E-5</v>
      </c>
      <c r="DS509">
        <v>2.63E-3</v>
      </c>
      <c r="DT509">
        <v>8.6899999999999998E-3</v>
      </c>
      <c r="DU509">
        <v>2.0200000000000001E-3</v>
      </c>
      <c r="DV509">
        <v>7.4209999999999998E-2</v>
      </c>
      <c r="DW509">
        <v>0.26199</v>
      </c>
      <c r="DX509">
        <v>0</v>
      </c>
      <c r="DY509">
        <v>1394.29601</v>
      </c>
      <c r="DZ509">
        <v>6.0590099999999998</v>
      </c>
      <c r="EA509">
        <v>6.9881700000000002</v>
      </c>
      <c r="EB509">
        <v>6.0766</v>
      </c>
      <c r="EC509">
        <v>0.12725</v>
      </c>
      <c r="ED509">
        <v>0.15437000000000001</v>
      </c>
      <c r="EE509">
        <v>6.4230999999999998</v>
      </c>
      <c r="EF509">
        <v>19.548159999999999</v>
      </c>
      <c r="EG509">
        <v>6.4033800000000003</v>
      </c>
      <c r="EH509">
        <v>238.46991</v>
      </c>
      <c r="EI509">
        <v>826.93921</v>
      </c>
      <c r="EJ509">
        <v>0</v>
      </c>
      <c r="EK509">
        <v>49.127072679999998</v>
      </c>
      <c r="EL509">
        <v>3.3433482E-2</v>
      </c>
      <c r="EM509">
        <v>2.0630834000000001E-2</v>
      </c>
      <c r="EN509">
        <v>9.0908889999999996E-3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19.272832789999999</v>
      </c>
      <c r="EX509">
        <v>1.396756E-2</v>
      </c>
      <c r="EY509">
        <v>8.906888E-3</v>
      </c>
      <c r="EZ509">
        <v>4.0786800000000003E-3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0.65037900000000004</v>
      </c>
      <c r="FI509" t="s">
        <v>113</v>
      </c>
      <c r="FJ509" t="s">
        <v>113</v>
      </c>
      <c r="FK509" s="9">
        <v>1413.547049</v>
      </c>
      <c r="FL509" t="s">
        <v>113</v>
      </c>
      <c r="FM509" t="s">
        <v>113</v>
      </c>
    </row>
    <row r="510" spans="116:169">
      <c r="DL510">
        <v>0</v>
      </c>
      <c r="DM510">
        <v>0.63082000000000005</v>
      </c>
      <c r="DN510">
        <v>2.97E-3</v>
      </c>
      <c r="DO510">
        <v>2.6900000000000001E-3</v>
      </c>
      <c r="DP510">
        <v>2.66E-3</v>
      </c>
      <c r="DQ510">
        <v>5.0000000000000002E-5</v>
      </c>
      <c r="DR510">
        <v>6.9999999999999994E-5</v>
      </c>
      <c r="DS510">
        <v>2.5799999999999998E-3</v>
      </c>
      <c r="DT510">
        <v>8.5400000000000007E-3</v>
      </c>
      <c r="DU510">
        <v>2.0899999999999998E-3</v>
      </c>
      <c r="DV510">
        <v>7.6850000000000002E-2</v>
      </c>
      <c r="DW510">
        <v>0.27067999999999998</v>
      </c>
      <c r="DX510">
        <v>0</v>
      </c>
      <c r="DY510">
        <v>1321.09503</v>
      </c>
      <c r="DZ510">
        <v>6.4485099999999997</v>
      </c>
      <c r="EA510">
        <v>6.0125900000000003</v>
      </c>
      <c r="EB510">
        <v>6.1127700000000003</v>
      </c>
      <c r="EC510">
        <v>0.11753</v>
      </c>
      <c r="ED510">
        <v>0.14537</v>
      </c>
      <c r="EE510">
        <v>6.10623</v>
      </c>
      <c r="EF510">
        <v>18.53877</v>
      </c>
      <c r="EG510">
        <v>6.5577500000000004</v>
      </c>
      <c r="EH510">
        <v>244.89301</v>
      </c>
      <c r="EI510">
        <v>846.48737000000006</v>
      </c>
      <c r="EJ510">
        <v>0</v>
      </c>
      <c r="EK510">
        <v>48.908331769999997</v>
      </c>
      <c r="EL510">
        <v>3.1323096000000002E-2</v>
      </c>
      <c r="EM510">
        <v>2.1647287000000001E-2</v>
      </c>
      <c r="EN510">
        <v>8.9561229999999999E-3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18.2915359</v>
      </c>
      <c r="EX510">
        <v>1.2518883999999999E-2</v>
      </c>
      <c r="EY510">
        <v>8.9353829999999999E-3</v>
      </c>
      <c r="EZ510">
        <v>3.8476069999999999E-3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0.63919300000000001</v>
      </c>
      <c r="FI510" t="s">
        <v>113</v>
      </c>
      <c r="FJ510" t="s">
        <v>113</v>
      </c>
      <c r="FK510" s="9">
        <v>1339.7864279999999</v>
      </c>
      <c r="FL510" t="s">
        <v>113</v>
      </c>
      <c r="FM510" t="s">
        <v>113</v>
      </c>
    </row>
    <row r="511" spans="116:169">
      <c r="DL511">
        <v>0</v>
      </c>
      <c r="DM511">
        <v>0.61978999999999995</v>
      </c>
      <c r="DN511">
        <v>2.98E-3</v>
      </c>
      <c r="DO511">
        <v>2.8600000000000001E-3</v>
      </c>
      <c r="DP511">
        <v>2.4099999999999998E-3</v>
      </c>
      <c r="DQ511">
        <v>5.0000000000000002E-5</v>
      </c>
      <c r="DR511">
        <v>6.9999999999999994E-5</v>
      </c>
      <c r="DS511">
        <v>2.66E-3</v>
      </c>
      <c r="DT511">
        <v>8.3800000000000003E-3</v>
      </c>
      <c r="DU511">
        <v>2.16E-3</v>
      </c>
      <c r="DV511">
        <v>7.9430000000000001E-2</v>
      </c>
      <c r="DW511">
        <v>0.27922000000000002</v>
      </c>
      <c r="DX511">
        <v>0</v>
      </c>
      <c r="DY511">
        <v>1249.37284</v>
      </c>
      <c r="DZ511">
        <v>6.24193</v>
      </c>
      <c r="EA511">
        <v>6.1603199999999996</v>
      </c>
      <c r="EB511">
        <v>5.3492800000000003</v>
      </c>
      <c r="EC511">
        <v>0.11412</v>
      </c>
      <c r="ED511">
        <v>0.13908999999999999</v>
      </c>
      <c r="EE511">
        <v>6.09368</v>
      </c>
      <c r="EF511">
        <v>17.55894</v>
      </c>
      <c r="EG511">
        <v>6.7031099999999997</v>
      </c>
      <c r="EH511">
        <v>250.99923999999999</v>
      </c>
      <c r="EI511">
        <v>865.02614000000005</v>
      </c>
      <c r="EJ511">
        <v>0</v>
      </c>
      <c r="EK511">
        <v>48.694365130000001</v>
      </c>
      <c r="EL511">
        <v>3.2388237E-2</v>
      </c>
      <c r="EM511">
        <v>2.0057453999999999E-2</v>
      </c>
      <c r="EN511">
        <v>9.4195700000000004E-3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17.33170913</v>
      </c>
      <c r="EX511">
        <v>1.2332663000000001E-2</v>
      </c>
      <c r="EY511">
        <v>7.9107719999999999E-3</v>
      </c>
      <c r="EZ511">
        <v>3.869628E-3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0.62808299999999995</v>
      </c>
      <c r="FI511" t="s">
        <v>113</v>
      </c>
      <c r="FJ511" t="s">
        <v>113</v>
      </c>
      <c r="FK511" s="9">
        <v>1267.238488</v>
      </c>
      <c r="FL511" t="s">
        <v>113</v>
      </c>
      <c r="FM511" t="s">
        <v>113</v>
      </c>
    </row>
    <row r="512" spans="116:169">
      <c r="DL512">
        <v>0</v>
      </c>
      <c r="DM512">
        <v>0.60889000000000004</v>
      </c>
      <c r="DN512">
        <v>3.0100000000000001E-3</v>
      </c>
      <c r="DO512">
        <v>2.8700000000000002E-3</v>
      </c>
      <c r="DP512">
        <v>2.5200000000000001E-3</v>
      </c>
      <c r="DQ512">
        <v>5.0000000000000002E-5</v>
      </c>
      <c r="DR512">
        <v>6.0000000000000002E-5</v>
      </c>
      <c r="DS512">
        <v>2.4399999999999999E-3</v>
      </c>
      <c r="DT512">
        <v>8.2400000000000008E-3</v>
      </c>
      <c r="DU512">
        <v>2.2200000000000002E-3</v>
      </c>
      <c r="DV512">
        <v>8.2089999999999996E-2</v>
      </c>
      <c r="DW512">
        <v>0.28760000000000002</v>
      </c>
      <c r="DX512">
        <v>0</v>
      </c>
      <c r="DY512">
        <v>1179.00496</v>
      </c>
      <c r="DZ512">
        <v>6.0701499999999999</v>
      </c>
      <c r="EA512">
        <v>5.9599700000000002</v>
      </c>
      <c r="EB512">
        <v>5.4137300000000002</v>
      </c>
      <c r="EC512">
        <v>0.10915999999999999</v>
      </c>
      <c r="ED512">
        <v>0.13128999999999999</v>
      </c>
      <c r="EE512">
        <v>5.3925000000000001</v>
      </c>
      <c r="EF512">
        <v>16.615880000000001</v>
      </c>
      <c r="EG512">
        <v>6.8422000000000001</v>
      </c>
      <c r="EH512">
        <v>257.09291999999999</v>
      </c>
      <c r="EI512">
        <v>882.58507999999995</v>
      </c>
      <c r="EJ512">
        <v>0</v>
      </c>
      <c r="EK512">
        <v>48.478142050000002</v>
      </c>
      <c r="EL512">
        <v>3.3073871999999997E-2</v>
      </c>
      <c r="EM512">
        <v>2.0977061000000002E-2</v>
      </c>
      <c r="EN512">
        <v>8.6450380000000007E-3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16.39043753</v>
      </c>
      <c r="EX512">
        <v>1.1990661E-2</v>
      </c>
      <c r="EY512">
        <v>7.8845059999999995E-3</v>
      </c>
      <c r="EZ512">
        <v>3.3910630000000002E-3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0.61733800000000005</v>
      </c>
      <c r="FI512" t="s">
        <v>113</v>
      </c>
      <c r="FJ512" t="s">
        <v>113</v>
      </c>
      <c r="FK512" s="9">
        <v>1196.5579740000001</v>
      </c>
      <c r="FL512" t="s">
        <v>113</v>
      </c>
      <c r="FM512" t="s">
        <v>113</v>
      </c>
    </row>
    <row r="513" spans="116:169">
      <c r="DL513">
        <v>0</v>
      </c>
      <c r="DM513">
        <v>0.59821000000000002</v>
      </c>
      <c r="DN513">
        <v>2.9499999999999999E-3</v>
      </c>
      <c r="DO513">
        <v>2.8800000000000002E-3</v>
      </c>
      <c r="DP513">
        <v>2.5300000000000001E-3</v>
      </c>
      <c r="DQ513">
        <v>5.0000000000000002E-5</v>
      </c>
      <c r="DR513">
        <v>6.0000000000000002E-5</v>
      </c>
      <c r="DS513">
        <v>2.5400000000000002E-3</v>
      </c>
      <c r="DT513">
        <v>8.1099999999999992E-3</v>
      </c>
      <c r="DU513">
        <v>2.2899999999999999E-3</v>
      </c>
      <c r="DV513">
        <v>8.4529999999999994E-2</v>
      </c>
      <c r="DW513">
        <v>0.29583999999999999</v>
      </c>
      <c r="DX513">
        <v>0</v>
      </c>
      <c r="DY513">
        <v>1110.1503399999999</v>
      </c>
      <c r="DZ513">
        <v>5.7034900000000004</v>
      </c>
      <c r="EA513">
        <v>5.7661699999999998</v>
      </c>
      <c r="EB513">
        <v>5.24444</v>
      </c>
      <c r="EC513">
        <v>0.10631</v>
      </c>
      <c r="ED513">
        <v>0.12512000000000001</v>
      </c>
      <c r="EE513">
        <v>5.4285699999999997</v>
      </c>
      <c r="EF513">
        <v>15.70382</v>
      </c>
      <c r="EG513">
        <v>6.97349</v>
      </c>
      <c r="EH513">
        <v>262.48543000000001</v>
      </c>
      <c r="EI513">
        <v>899.20096000000001</v>
      </c>
      <c r="EJ513">
        <v>0</v>
      </c>
      <c r="EK513">
        <v>48.265228999999998</v>
      </c>
      <c r="EL513">
        <v>3.3851765999999998E-2</v>
      </c>
      <c r="EM513">
        <v>2.1463663000000001E-2</v>
      </c>
      <c r="EN513">
        <v>9.1763000000000001E-3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15.46925304</v>
      </c>
      <c r="EX513">
        <v>1.1666014000000001E-2</v>
      </c>
      <c r="EY513">
        <v>7.6799579999999998E-3</v>
      </c>
      <c r="EZ513">
        <v>3.4314549999999999E-3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0.60662400000000005</v>
      </c>
      <c r="FI513" t="s">
        <v>113</v>
      </c>
      <c r="FJ513" t="s">
        <v>113</v>
      </c>
      <c r="FK513" s="9">
        <v>1126.9707539999999</v>
      </c>
      <c r="FL513" t="s">
        <v>113</v>
      </c>
      <c r="FM513" t="s">
        <v>113</v>
      </c>
    </row>
    <row r="514" spans="116:169">
      <c r="DL514">
        <v>0</v>
      </c>
      <c r="DM514">
        <v>0.58740999999999999</v>
      </c>
      <c r="DN514">
        <v>3.2200000000000002E-3</v>
      </c>
      <c r="DO514">
        <v>2.8300000000000001E-3</v>
      </c>
      <c r="DP514">
        <v>2.5400000000000002E-3</v>
      </c>
      <c r="DQ514">
        <v>5.0000000000000002E-5</v>
      </c>
      <c r="DR514">
        <v>6.0000000000000002E-5</v>
      </c>
      <c r="DS514">
        <v>2.5600000000000002E-3</v>
      </c>
      <c r="DT514">
        <v>7.9600000000000001E-3</v>
      </c>
      <c r="DU514">
        <v>2.3500000000000001E-3</v>
      </c>
      <c r="DV514">
        <v>8.7069999999999995E-2</v>
      </c>
      <c r="DW514">
        <v>0.30395</v>
      </c>
      <c r="DX514">
        <v>0</v>
      </c>
      <c r="DY514">
        <v>1042.15517</v>
      </c>
      <c r="DZ514">
        <v>5.9644899999999996</v>
      </c>
      <c r="EA514">
        <v>5.4320000000000004</v>
      </c>
      <c r="EB514">
        <v>5.0647500000000001</v>
      </c>
      <c r="EC514">
        <v>0.10138</v>
      </c>
      <c r="ED514">
        <v>0.1182</v>
      </c>
      <c r="EE514">
        <v>5.2770700000000001</v>
      </c>
      <c r="EF514">
        <v>14.76642</v>
      </c>
      <c r="EG514">
        <v>7.0986099999999999</v>
      </c>
      <c r="EH514">
        <v>267.91399000000001</v>
      </c>
      <c r="EI514">
        <v>914.90477999999996</v>
      </c>
      <c r="EJ514">
        <v>0</v>
      </c>
      <c r="EK514">
        <v>48.02607467</v>
      </c>
      <c r="EL514">
        <v>3.3986802000000003E-2</v>
      </c>
      <c r="EM514">
        <v>2.1867546000000002E-2</v>
      </c>
      <c r="EN514">
        <v>9.3437469999999995E-3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14.558700330000001</v>
      </c>
      <c r="EX514">
        <v>1.1115277999999999E-2</v>
      </c>
      <c r="EY514">
        <v>7.4340680000000003E-3</v>
      </c>
      <c r="EZ514">
        <v>3.3252580000000002E-3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0.59604199999999996</v>
      </c>
      <c r="FI514" t="s">
        <v>113</v>
      </c>
      <c r="FJ514" t="s">
        <v>113</v>
      </c>
      <c r="FK514" s="9">
        <v>1058.7177919999999</v>
      </c>
      <c r="FL514" t="s">
        <v>113</v>
      </c>
      <c r="FM514" t="s">
        <v>113</v>
      </c>
    </row>
    <row r="515" spans="116:169">
      <c r="DL515">
        <v>0</v>
      </c>
      <c r="DM515">
        <v>0.57665999999999995</v>
      </c>
      <c r="DN515">
        <v>3.3700000000000002E-3</v>
      </c>
      <c r="DO515">
        <v>3.0100000000000001E-3</v>
      </c>
      <c r="DP515">
        <v>2.5000000000000001E-3</v>
      </c>
      <c r="DQ515">
        <v>5.0000000000000002E-5</v>
      </c>
      <c r="DR515">
        <v>6.0000000000000002E-5</v>
      </c>
      <c r="DS515">
        <v>2.5799999999999998E-3</v>
      </c>
      <c r="DT515">
        <v>7.8100000000000001E-3</v>
      </c>
      <c r="DU515">
        <v>2.4099999999999998E-3</v>
      </c>
      <c r="DV515">
        <v>8.9639999999999997E-2</v>
      </c>
      <c r="DW515">
        <v>0.31191000000000002</v>
      </c>
      <c r="DX515">
        <v>0</v>
      </c>
      <c r="DY515">
        <v>975.39251000000002</v>
      </c>
      <c r="DZ515">
        <v>5.9750199999999998</v>
      </c>
      <c r="EA515">
        <v>5.5381999999999998</v>
      </c>
      <c r="EB515">
        <v>4.7910300000000001</v>
      </c>
      <c r="EC515">
        <v>9.9419999999999994E-2</v>
      </c>
      <c r="ED515">
        <v>0.11226999999999999</v>
      </c>
      <c r="EE515">
        <v>5.1002700000000001</v>
      </c>
      <c r="EF515">
        <v>13.861700000000001</v>
      </c>
      <c r="EG515">
        <v>7.2168000000000001</v>
      </c>
      <c r="EH515">
        <v>273.19105999999999</v>
      </c>
      <c r="EI515">
        <v>929.6712</v>
      </c>
      <c r="EJ515">
        <v>0</v>
      </c>
      <c r="EK515">
        <v>47.780089570000001</v>
      </c>
      <c r="EL515">
        <v>3.5968656000000002E-2</v>
      </c>
      <c r="EM515">
        <v>2.1825812999999999E-2</v>
      </c>
      <c r="EN515">
        <v>9.5028319999999993E-3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13.665456689999999</v>
      </c>
      <c r="EX515">
        <v>1.1123821000000001E-2</v>
      </c>
      <c r="EY515">
        <v>7.0359469999999999E-3</v>
      </c>
      <c r="EZ515">
        <v>3.2124419999999998E-3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0.58559099999999997</v>
      </c>
      <c r="FI515" t="s">
        <v>113</v>
      </c>
      <c r="FJ515" t="s">
        <v>113</v>
      </c>
      <c r="FK515">
        <v>991.79617699999994</v>
      </c>
      <c r="FL515" t="s">
        <v>113</v>
      </c>
      <c r="FM515" t="s">
        <v>113</v>
      </c>
    </row>
    <row r="516" spans="116:169">
      <c r="DL516">
        <v>0</v>
      </c>
      <c r="DM516">
        <v>0.56669000000000003</v>
      </c>
      <c r="DN516">
        <v>2.82E-3</v>
      </c>
      <c r="DO516">
        <v>3.1199999999999999E-3</v>
      </c>
      <c r="DP516">
        <v>2.65E-3</v>
      </c>
      <c r="DQ516">
        <v>5.0000000000000002E-5</v>
      </c>
      <c r="DR516">
        <v>6.0000000000000002E-5</v>
      </c>
      <c r="DS516">
        <v>2.5300000000000001E-3</v>
      </c>
      <c r="DT516">
        <v>7.6699999999999997E-3</v>
      </c>
      <c r="DU516">
        <v>2.48E-3</v>
      </c>
      <c r="DV516">
        <v>9.2219999999999996E-2</v>
      </c>
      <c r="DW516">
        <v>0.31972</v>
      </c>
      <c r="DX516">
        <v>0</v>
      </c>
      <c r="DY516">
        <v>911.03701000000001</v>
      </c>
      <c r="DZ516">
        <v>4.7724500000000001</v>
      </c>
      <c r="EA516">
        <v>5.4988700000000001</v>
      </c>
      <c r="EB516">
        <v>4.8517599999999996</v>
      </c>
      <c r="EC516">
        <v>9.7720000000000001E-2</v>
      </c>
      <c r="ED516">
        <v>0.10634</v>
      </c>
      <c r="EE516">
        <v>4.8029599999999997</v>
      </c>
      <c r="EF516">
        <v>12.9726</v>
      </c>
      <c r="EG516">
        <v>7.3290699999999998</v>
      </c>
      <c r="EH516">
        <v>278.29133000000002</v>
      </c>
      <c r="EI516">
        <v>943.53290000000004</v>
      </c>
      <c r="EJ516">
        <v>0</v>
      </c>
      <c r="EK516">
        <v>47.585721169999999</v>
      </c>
      <c r="EL516">
        <v>3.8034149000000003E-2</v>
      </c>
      <c r="EM516">
        <v>2.3221008000000001E-2</v>
      </c>
      <c r="EN516">
        <v>9.4898399999999994E-3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12.805294310000001</v>
      </c>
      <c r="EX516">
        <v>1.1104108E-2</v>
      </c>
      <c r="EY516">
        <v>7.079658E-3</v>
      </c>
      <c r="EZ516">
        <v>3.0410749999999999E-3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0.57533400000000001</v>
      </c>
      <c r="FI516" t="s">
        <v>113</v>
      </c>
      <c r="FJ516" t="s">
        <v>113</v>
      </c>
      <c r="FK516">
        <v>926.25781300000006</v>
      </c>
      <c r="FL516" t="s">
        <v>113</v>
      </c>
      <c r="FM516" t="s">
        <v>113</v>
      </c>
    </row>
    <row r="517" spans="116:169">
      <c r="DL517">
        <v>0</v>
      </c>
      <c r="DM517">
        <v>0.55632999999999999</v>
      </c>
      <c r="DN517">
        <v>3.2299999999999998E-3</v>
      </c>
      <c r="DO517">
        <v>2.7299999999999998E-3</v>
      </c>
      <c r="DP517">
        <v>2.7299999999999998E-3</v>
      </c>
      <c r="DQ517">
        <v>5.0000000000000002E-5</v>
      </c>
      <c r="DR517">
        <v>6.0000000000000002E-5</v>
      </c>
      <c r="DS517">
        <v>2.6800000000000001E-3</v>
      </c>
      <c r="DT517">
        <v>7.5199999999999998E-3</v>
      </c>
      <c r="DU517">
        <v>2.5400000000000002E-3</v>
      </c>
      <c r="DV517">
        <v>9.4740000000000005E-2</v>
      </c>
      <c r="DW517">
        <v>0.32738</v>
      </c>
      <c r="DX517">
        <v>0</v>
      </c>
      <c r="DY517">
        <v>847.13852999999995</v>
      </c>
      <c r="DZ517">
        <v>5.1866899999999996</v>
      </c>
      <c r="EA517">
        <v>4.5817399999999999</v>
      </c>
      <c r="EB517">
        <v>4.7824099999999996</v>
      </c>
      <c r="EC517">
        <v>8.9709999999999998E-2</v>
      </c>
      <c r="ED517">
        <v>9.9030000000000007E-2</v>
      </c>
      <c r="EE517">
        <v>4.8744199999999998</v>
      </c>
      <c r="EF517">
        <v>12.09995</v>
      </c>
      <c r="EG517">
        <v>7.4354100000000001</v>
      </c>
      <c r="EH517">
        <v>283.09428000000003</v>
      </c>
      <c r="EI517">
        <v>956.50549999999998</v>
      </c>
      <c r="EJ517">
        <v>0</v>
      </c>
      <c r="EK517">
        <v>47.33506277</v>
      </c>
      <c r="EL517">
        <v>3.5614471000000002E-2</v>
      </c>
      <c r="EM517">
        <v>2.4493883000000001E-2</v>
      </c>
      <c r="EN517">
        <v>1.0159741999999999E-2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11.94788492</v>
      </c>
      <c r="EX517">
        <v>9.8186699999999998E-3</v>
      </c>
      <c r="EY517">
        <v>7.0477500000000002E-3</v>
      </c>
      <c r="EZ517">
        <v>3.0793389999999999E-3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0.56506999999999996</v>
      </c>
      <c r="FI517" t="s">
        <v>113</v>
      </c>
      <c r="FJ517" t="s">
        <v>113</v>
      </c>
      <c r="FK517">
        <v>861.77908300000001</v>
      </c>
      <c r="FL517" t="s">
        <v>113</v>
      </c>
      <c r="FM517" t="s">
        <v>113</v>
      </c>
    </row>
    <row r="518" spans="116:169">
      <c r="DL518">
        <v>0</v>
      </c>
      <c r="DM518">
        <v>0.54705000000000004</v>
      </c>
      <c r="DN518">
        <v>2.3700000000000001E-3</v>
      </c>
      <c r="DO518">
        <v>2.99E-3</v>
      </c>
      <c r="DP518">
        <v>2.4399999999999999E-3</v>
      </c>
      <c r="DQ518">
        <v>5.0000000000000002E-5</v>
      </c>
      <c r="DR518">
        <v>6.0000000000000002E-5</v>
      </c>
      <c r="DS518">
        <v>2.7000000000000001E-3</v>
      </c>
      <c r="DT518">
        <v>7.4099999999999999E-3</v>
      </c>
      <c r="DU518">
        <v>2.5999999999999999E-3</v>
      </c>
      <c r="DV518">
        <v>9.7420000000000007E-2</v>
      </c>
      <c r="DW518">
        <v>0.33490999999999999</v>
      </c>
      <c r="DX518">
        <v>0</v>
      </c>
      <c r="DY518">
        <v>785.94029</v>
      </c>
      <c r="DZ518">
        <v>3.6065700000000001</v>
      </c>
      <c r="EA518">
        <v>4.7598799999999999</v>
      </c>
      <c r="EB518">
        <v>4.0619899999999998</v>
      </c>
      <c r="EC518">
        <v>8.6440000000000003E-2</v>
      </c>
      <c r="ED518">
        <v>9.3509999999999996E-2</v>
      </c>
      <c r="EE518">
        <v>4.7096</v>
      </c>
      <c r="EF518">
        <v>11.281700000000001</v>
      </c>
      <c r="EG518">
        <v>7.53444</v>
      </c>
      <c r="EH518">
        <v>287.96870000000001</v>
      </c>
      <c r="EI518">
        <v>968.60545000000002</v>
      </c>
      <c r="EJ518">
        <v>0</v>
      </c>
      <c r="EK518">
        <v>47.16862836</v>
      </c>
      <c r="EL518">
        <v>3.7487523000000002E-2</v>
      </c>
      <c r="EM518">
        <v>2.2371222999999999E-2</v>
      </c>
      <c r="EN518">
        <v>1.0613859999999999E-2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11.12906488</v>
      </c>
      <c r="EX518">
        <v>9.684682E-3</v>
      </c>
      <c r="EY518">
        <v>6.0629589999999997E-3</v>
      </c>
      <c r="EZ518">
        <v>3.0351060000000001E-3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0.55489999999999995</v>
      </c>
      <c r="FI518" t="s">
        <v>113</v>
      </c>
      <c r="FJ518" t="s">
        <v>113</v>
      </c>
      <c r="FK518">
        <v>798.45517500000005</v>
      </c>
      <c r="FL518" t="s">
        <v>113</v>
      </c>
      <c r="FM518" t="s">
        <v>113</v>
      </c>
    </row>
    <row r="519" spans="116:169">
      <c r="DL519">
        <v>0</v>
      </c>
      <c r="DM519">
        <v>0.53771999999999998</v>
      </c>
      <c r="DN519">
        <v>2.3700000000000001E-3</v>
      </c>
      <c r="DO519">
        <v>2.3800000000000002E-3</v>
      </c>
      <c r="DP519">
        <v>2.5999999999999999E-3</v>
      </c>
      <c r="DQ519">
        <v>5.0000000000000002E-5</v>
      </c>
      <c r="DR519">
        <v>6.0000000000000002E-5</v>
      </c>
      <c r="DS519">
        <v>2.4499999999999999E-3</v>
      </c>
      <c r="DT519">
        <v>7.28E-3</v>
      </c>
      <c r="DU519">
        <v>2.66E-3</v>
      </c>
      <c r="DV519">
        <v>0.10013</v>
      </c>
      <c r="DW519">
        <v>0.34232000000000001</v>
      </c>
      <c r="DX519">
        <v>0</v>
      </c>
      <c r="DY519">
        <v>725.63574000000006</v>
      </c>
      <c r="DZ519">
        <v>3.40577</v>
      </c>
      <c r="EA519">
        <v>3.5848</v>
      </c>
      <c r="EB519">
        <v>4.1186499999999997</v>
      </c>
      <c r="EC519">
        <v>7.3980000000000004E-2</v>
      </c>
      <c r="ED519">
        <v>8.4419999999999995E-2</v>
      </c>
      <c r="EE519">
        <v>4.0475300000000001</v>
      </c>
      <c r="EF519">
        <v>10.464980000000001</v>
      </c>
      <c r="EG519">
        <v>7.6279599999999999</v>
      </c>
      <c r="EH519">
        <v>292.67829999999998</v>
      </c>
      <c r="EI519">
        <v>979.88715000000002</v>
      </c>
      <c r="EJ519">
        <v>0</v>
      </c>
      <c r="EK519">
        <v>46.973080209999999</v>
      </c>
      <c r="EL519">
        <v>3.2688759999999997E-2</v>
      </c>
      <c r="EM519">
        <v>2.3928341999999998E-2</v>
      </c>
      <c r="EN519">
        <v>9.6034529999999996E-3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10.319392150000001</v>
      </c>
      <c r="EX519">
        <v>7.9367659999999996E-3</v>
      </c>
      <c r="EY519">
        <v>6.0792490000000001E-3</v>
      </c>
      <c r="EZ519">
        <v>2.5837780000000001E-3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0.54511600000000004</v>
      </c>
      <c r="FI519" t="s">
        <v>113</v>
      </c>
      <c r="FJ519" t="s">
        <v>113</v>
      </c>
      <c r="FK519">
        <v>736.81894</v>
      </c>
      <c r="FL519" t="s">
        <v>113</v>
      </c>
      <c r="FM519" t="s">
        <v>113</v>
      </c>
    </row>
    <row r="520" spans="116:169">
      <c r="DL520">
        <v>0</v>
      </c>
      <c r="DM520">
        <v>0.52825</v>
      </c>
      <c r="DN520">
        <v>2.5600000000000002E-3</v>
      </c>
      <c r="DO520">
        <v>2.33E-3</v>
      </c>
      <c r="DP520">
        <v>2.1299999999999999E-3</v>
      </c>
      <c r="DQ520">
        <v>5.0000000000000002E-5</v>
      </c>
      <c r="DR520">
        <v>6.0000000000000002E-5</v>
      </c>
      <c r="DS520">
        <v>2.5799999999999998E-3</v>
      </c>
      <c r="DT520">
        <v>7.1700000000000002E-3</v>
      </c>
      <c r="DU520">
        <v>2.7200000000000002E-3</v>
      </c>
      <c r="DV520">
        <v>0.10256999999999999</v>
      </c>
      <c r="DW520">
        <v>0.34960000000000002</v>
      </c>
      <c r="DX520">
        <v>0</v>
      </c>
      <c r="DY520">
        <v>666.18311000000006</v>
      </c>
      <c r="DZ520">
        <v>3.4496799999999999</v>
      </c>
      <c r="EA520">
        <v>3.3055400000000001</v>
      </c>
      <c r="EB520">
        <v>3.1862900000000001</v>
      </c>
      <c r="EC520">
        <v>6.6479999999999997E-2</v>
      </c>
      <c r="ED520">
        <v>7.8060000000000004E-2</v>
      </c>
      <c r="EE520">
        <v>4.05661</v>
      </c>
      <c r="EF520">
        <v>9.6768300000000007</v>
      </c>
      <c r="EG520">
        <v>7.7123799999999996</v>
      </c>
      <c r="EH520">
        <v>296.72582999999997</v>
      </c>
      <c r="EI520">
        <v>990.35212999999999</v>
      </c>
      <c r="EJ520">
        <v>0</v>
      </c>
      <c r="EK520">
        <v>46.754595449999997</v>
      </c>
      <c r="EL520">
        <v>3.1000183000000001E-2</v>
      </c>
      <c r="EM520">
        <v>2.0365794999999999E-2</v>
      </c>
      <c r="EN520">
        <v>1.0374774999999999E-2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9.52134562</v>
      </c>
      <c r="EX520">
        <v>7.0130899999999996E-3</v>
      </c>
      <c r="EY520">
        <v>4.8456020000000001E-3</v>
      </c>
      <c r="EZ520">
        <v>2.6181690000000001E-3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0.53531399999999996</v>
      </c>
      <c r="FI520" t="s">
        <v>113</v>
      </c>
      <c r="FJ520" t="s">
        <v>113</v>
      </c>
      <c r="FK520">
        <v>676.19110799999999</v>
      </c>
      <c r="FL520" t="s">
        <v>113</v>
      </c>
      <c r="FM520" t="s">
        <v>113</v>
      </c>
    </row>
    <row r="521" spans="116:169">
      <c r="DL521">
        <v>0</v>
      </c>
      <c r="DM521">
        <v>0.51934999999999998</v>
      </c>
      <c r="DN521">
        <v>2.1800000000000001E-3</v>
      </c>
      <c r="DO521">
        <v>2.4499999999999999E-3</v>
      </c>
      <c r="DP521">
        <v>2.0699999999999998E-3</v>
      </c>
      <c r="DQ521">
        <v>4.0000000000000003E-5</v>
      </c>
      <c r="DR521">
        <v>5.0000000000000002E-5</v>
      </c>
      <c r="DS521">
        <v>2.1299999999999999E-3</v>
      </c>
      <c r="DT521">
        <v>7.0299999999999998E-3</v>
      </c>
      <c r="DU521">
        <v>2.7699999999999999E-3</v>
      </c>
      <c r="DV521">
        <v>0.10514999999999999</v>
      </c>
      <c r="DW521">
        <v>0.35676999999999998</v>
      </c>
      <c r="DX521">
        <v>0</v>
      </c>
      <c r="DY521">
        <v>608.45739000000003</v>
      </c>
      <c r="DZ521">
        <v>2.7481100000000001</v>
      </c>
      <c r="EA521">
        <v>3.26179</v>
      </c>
      <c r="EB521">
        <v>2.9178600000000001</v>
      </c>
      <c r="EC521">
        <v>6.0449999999999997E-2</v>
      </c>
      <c r="ED521">
        <v>7.0980000000000001E-2</v>
      </c>
      <c r="EE521">
        <v>3.1621700000000001</v>
      </c>
      <c r="EF521">
        <v>8.8720499999999998</v>
      </c>
      <c r="EG521">
        <v>7.7904400000000003</v>
      </c>
      <c r="EH521">
        <v>300.78244000000001</v>
      </c>
      <c r="EI521">
        <v>1000.02896</v>
      </c>
      <c r="EJ521">
        <v>0</v>
      </c>
      <c r="EK521">
        <v>46.580431779999998</v>
      </c>
      <c r="EL521">
        <v>3.1700363000000002E-2</v>
      </c>
      <c r="EM521">
        <v>1.9561375999999998E-2</v>
      </c>
      <c r="EN521">
        <v>8.6196369999999994E-3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8.7485956470000001</v>
      </c>
      <c r="EX521">
        <v>6.6425779999999997E-3</v>
      </c>
      <c r="EY521">
        <v>4.331835E-3</v>
      </c>
      <c r="EZ521">
        <v>2.0332929999999998E-3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0.52609499999999998</v>
      </c>
      <c r="FI521" t="s">
        <v>113</v>
      </c>
      <c r="FJ521" t="s">
        <v>113</v>
      </c>
      <c r="FK521">
        <v>617.44559800000002</v>
      </c>
      <c r="FL521" t="s">
        <v>113</v>
      </c>
      <c r="FM521" t="s">
        <v>113</v>
      </c>
    </row>
    <row r="522" spans="116:169">
      <c r="DL522">
        <v>0</v>
      </c>
      <c r="DM522">
        <v>0.51027</v>
      </c>
      <c r="DN522">
        <v>2.3999999999999998E-3</v>
      </c>
      <c r="DO522">
        <v>2.1800000000000001E-3</v>
      </c>
      <c r="DP522">
        <v>2.15E-3</v>
      </c>
      <c r="DQ522">
        <v>4.0000000000000003E-5</v>
      </c>
      <c r="DR522">
        <v>5.0000000000000002E-5</v>
      </c>
      <c r="DS522">
        <v>2.0899999999999998E-3</v>
      </c>
      <c r="DT522">
        <v>6.8999999999999999E-3</v>
      </c>
      <c r="DU522">
        <v>2.8300000000000001E-3</v>
      </c>
      <c r="DV522">
        <v>0.10728</v>
      </c>
      <c r="DW522">
        <v>0.36380000000000001</v>
      </c>
      <c r="DX522">
        <v>0</v>
      </c>
      <c r="DY522">
        <v>551.52324999999996</v>
      </c>
      <c r="DZ522">
        <v>2.8126500000000001</v>
      </c>
      <c r="EA522">
        <v>2.7063799999999998</v>
      </c>
      <c r="EB522">
        <v>2.8443200000000002</v>
      </c>
      <c r="EC522">
        <v>5.4039999999999998E-2</v>
      </c>
      <c r="ED522">
        <v>6.4380000000000007E-2</v>
      </c>
      <c r="EE522">
        <v>2.9171800000000001</v>
      </c>
      <c r="EF522">
        <v>8.0916399999999999</v>
      </c>
      <c r="EG522">
        <v>7.8614199999999999</v>
      </c>
      <c r="EH522">
        <v>303.94461000000001</v>
      </c>
      <c r="EI522">
        <v>1008.901</v>
      </c>
      <c r="EJ522">
        <v>0</v>
      </c>
      <c r="EK522">
        <v>46.37302992</v>
      </c>
      <c r="EL522">
        <v>2.9699374000000001E-2</v>
      </c>
      <c r="EM522">
        <v>2.0525139000000001E-2</v>
      </c>
      <c r="EN522">
        <v>8.4918570000000002E-3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7.9852808929999997</v>
      </c>
      <c r="EX522">
        <v>5.764623E-3</v>
      </c>
      <c r="EY522">
        <v>4.2133370000000002E-3</v>
      </c>
      <c r="EZ522">
        <v>1.865144E-3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0.51704600000000001</v>
      </c>
      <c r="FI522" t="s">
        <v>113</v>
      </c>
      <c r="FJ522" t="s">
        <v>113</v>
      </c>
      <c r="FK522">
        <v>559.940652</v>
      </c>
      <c r="FL522" t="s">
        <v>113</v>
      </c>
      <c r="FM522" t="s">
        <v>113</v>
      </c>
    </row>
    <row r="523" spans="116:169">
      <c r="DL523">
        <v>0</v>
      </c>
      <c r="DM523">
        <v>0.50134999999999996</v>
      </c>
      <c r="DN523">
        <v>2.4099999999999998E-3</v>
      </c>
      <c r="DO523">
        <v>2.31E-3</v>
      </c>
      <c r="DP523">
        <v>1.9499999999999999E-3</v>
      </c>
      <c r="DQ523">
        <v>4.0000000000000003E-5</v>
      </c>
      <c r="DR523">
        <v>5.0000000000000002E-5</v>
      </c>
      <c r="DS523">
        <v>2.15E-3</v>
      </c>
      <c r="DT523">
        <v>6.7799999999999996E-3</v>
      </c>
      <c r="DU523">
        <v>2.8800000000000002E-3</v>
      </c>
      <c r="DV523">
        <v>0.10936999999999999</v>
      </c>
      <c r="DW523">
        <v>0.37069999999999997</v>
      </c>
      <c r="DX523">
        <v>0</v>
      </c>
      <c r="DY523">
        <v>495.78156999999999</v>
      </c>
      <c r="DZ523">
        <v>2.6044200000000002</v>
      </c>
      <c r="EA523">
        <v>2.66561</v>
      </c>
      <c r="EB523">
        <v>2.3987400000000001</v>
      </c>
      <c r="EC523">
        <v>5.0520000000000002E-2</v>
      </c>
      <c r="ED523">
        <v>5.9080000000000001E-2</v>
      </c>
      <c r="EE523">
        <v>2.8199900000000002</v>
      </c>
      <c r="EF523">
        <v>7.3319099999999997</v>
      </c>
      <c r="EG523">
        <v>7.9257999999999997</v>
      </c>
      <c r="EH523">
        <v>306.86178999999998</v>
      </c>
      <c r="EI523">
        <v>1016.9926400000001</v>
      </c>
      <c r="EJ523">
        <v>0</v>
      </c>
      <c r="EK523">
        <v>46.170154850000003</v>
      </c>
      <c r="EL523">
        <v>3.0709301000000001E-2</v>
      </c>
      <c r="EM523">
        <v>1.9017719999999998E-2</v>
      </c>
      <c r="EN523">
        <v>8.9312799999999998E-3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7.2386685709999998</v>
      </c>
      <c r="EX523">
        <v>5.4656599999999998E-3</v>
      </c>
      <c r="EY523">
        <v>3.605919E-3</v>
      </c>
      <c r="EZ523">
        <v>1.8184189999999999E-3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0.50805999999999996</v>
      </c>
      <c r="FI523" t="s">
        <v>113</v>
      </c>
      <c r="FJ523" t="s">
        <v>113</v>
      </c>
      <c r="FK523">
        <v>503.500854</v>
      </c>
      <c r="FL523" t="s">
        <v>113</v>
      </c>
      <c r="FM523" t="s">
        <v>113</v>
      </c>
    </row>
    <row r="524" spans="116:169">
      <c r="DL524">
        <v>0</v>
      </c>
      <c r="DM524">
        <v>0.49253000000000002</v>
      </c>
      <c r="DN524">
        <v>2.4399999999999999E-3</v>
      </c>
      <c r="DO524">
        <v>2.32E-3</v>
      </c>
      <c r="DP524">
        <v>2.0400000000000001E-3</v>
      </c>
      <c r="DQ524">
        <v>4.0000000000000003E-5</v>
      </c>
      <c r="DR524">
        <v>5.0000000000000002E-5</v>
      </c>
      <c r="DS524">
        <v>1.97E-3</v>
      </c>
      <c r="DT524">
        <v>6.6699999999999997E-3</v>
      </c>
      <c r="DU524">
        <v>2.9299999999999999E-3</v>
      </c>
      <c r="DV524">
        <v>0.11151999999999999</v>
      </c>
      <c r="DW524">
        <v>0.37747999999999998</v>
      </c>
      <c r="DX524">
        <v>0</v>
      </c>
      <c r="DY524">
        <v>441.17487</v>
      </c>
      <c r="DZ524">
        <v>2.4072900000000002</v>
      </c>
      <c r="EA524">
        <v>2.4647299999999999</v>
      </c>
      <c r="EB524">
        <v>2.3328799999999998</v>
      </c>
      <c r="EC524">
        <v>4.6289999999999998E-2</v>
      </c>
      <c r="ED524">
        <v>5.3109999999999997E-2</v>
      </c>
      <c r="EE524">
        <v>2.4018799999999998</v>
      </c>
      <c r="EF524">
        <v>6.5952299999999999</v>
      </c>
      <c r="EG524">
        <v>7.9848800000000004</v>
      </c>
      <c r="EH524">
        <v>309.68178</v>
      </c>
      <c r="EI524">
        <v>1024.32455</v>
      </c>
      <c r="EJ524">
        <v>0</v>
      </c>
      <c r="EK524">
        <v>45.965140300000002</v>
      </c>
      <c r="EL524">
        <v>3.1359393999999999E-2</v>
      </c>
      <c r="EM524">
        <v>1.9889655999999999E-2</v>
      </c>
      <c r="EN524">
        <v>8.1968979999999993E-3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6.5073798539999999</v>
      </c>
      <c r="EX524">
        <v>5.0935329999999999E-3</v>
      </c>
      <c r="EY524">
        <v>3.4566110000000001E-3</v>
      </c>
      <c r="EZ524">
        <v>1.5391650000000001E-3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0.49936799999999998</v>
      </c>
      <c r="FI524" t="s">
        <v>113</v>
      </c>
      <c r="FJ524" t="s">
        <v>113</v>
      </c>
      <c r="FK524">
        <v>448.42605099999997</v>
      </c>
      <c r="FL524" t="s">
        <v>113</v>
      </c>
      <c r="FM524" t="s">
        <v>113</v>
      </c>
    </row>
    <row r="525" spans="116:169">
      <c r="DL525">
        <v>0</v>
      </c>
      <c r="DM525">
        <v>0.4839</v>
      </c>
      <c r="DN525">
        <v>2.3800000000000002E-3</v>
      </c>
      <c r="DO525">
        <v>2.33E-3</v>
      </c>
      <c r="DP525">
        <v>2.0500000000000002E-3</v>
      </c>
      <c r="DQ525">
        <v>4.0000000000000003E-5</v>
      </c>
      <c r="DR525">
        <v>5.0000000000000002E-5</v>
      </c>
      <c r="DS525">
        <v>2.0600000000000002E-3</v>
      </c>
      <c r="DT525">
        <v>6.5599999999999999E-3</v>
      </c>
      <c r="DU525">
        <v>2.98E-3</v>
      </c>
      <c r="DV525">
        <v>0.1135</v>
      </c>
      <c r="DW525">
        <v>0.38414999999999999</v>
      </c>
      <c r="DX525">
        <v>0</v>
      </c>
      <c r="DY525">
        <v>387.75502999999998</v>
      </c>
      <c r="DZ525">
        <v>2.1326299999999998</v>
      </c>
      <c r="EA525">
        <v>2.2639300000000002</v>
      </c>
      <c r="EB525">
        <v>2.15876</v>
      </c>
      <c r="EC525">
        <v>4.2999999999999997E-2</v>
      </c>
      <c r="ED525">
        <v>4.7919999999999997E-2</v>
      </c>
      <c r="EE525">
        <v>2.3223799999999999</v>
      </c>
      <c r="EF525">
        <v>5.8779899999999996</v>
      </c>
      <c r="EG525">
        <v>8.0379900000000006</v>
      </c>
      <c r="EH525">
        <v>312.08366000000001</v>
      </c>
      <c r="EI525">
        <v>1030.9197799999999</v>
      </c>
      <c r="EJ525">
        <v>0</v>
      </c>
      <c r="EK525">
        <v>45.763264210000003</v>
      </c>
      <c r="EL525">
        <v>3.2096962999999999E-2</v>
      </c>
      <c r="EM525">
        <v>2.0351034E-2</v>
      </c>
      <c r="EN525">
        <v>8.7006199999999992E-3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5.7918787500000004</v>
      </c>
      <c r="EX525">
        <v>4.7225979999999997E-3</v>
      </c>
      <c r="EY525">
        <v>3.2233880000000002E-3</v>
      </c>
      <c r="EZ525">
        <v>1.4978560000000001E-3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0.490701</v>
      </c>
      <c r="FI525" t="s">
        <v>113</v>
      </c>
      <c r="FJ525" t="s">
        <v>113</v>
      </c>
      <c r="FK525">
        <v>394.35334599999999</v>
      </c>
      <c r="FL525" t="s">
        <v>113</v>
      </c>
      <c r="FM525" t="s">
        <v>113</v>
      </c>
    </row>
    <row r="526" spans="116:169">
      <c r="DL526">
        <v>0</v>
      </c>
      <c r="DM526">
        <v>0.47516000000000003</v>
      </c>
      <c r="DN526">
        <v>2.5999999999999999E-3</v>
      </c>
      <c r="DO526">
        <v>2.2899999999999999E-3</v>
      </c>
      <c r="DP526">
        <v>2.0600000000000002E-3</v>
      </c>
      <c r="DQ526">
        <v>4.0000000000000003E-5</v>
      </c>
      <c r="DR526">
        <v>5.0000000000000002E-5</v>
      </c>
      <c r="DS526">
        <v>2.0699999999999998E-3</v>
      </c>
      <c r="DT526">
        <v>6.4400000000000004E-3</v>
      </c>
      <c r="DU526">
        <v>3.0400000000000002E-3</v>
      </c>
      <c r="DV526">
        <v>0.11555</v>
      </c>
      <c r="DW526">
        <v>0.39071</v>
      </c>
      <c r="DX526">
        <v>0</v>
      </c>
      <c r="DY526">
        <v>335.29397</v>
      </c>
      <c r="DZ526">
        <v>2.0816400000000002</v>
      </c>
      <c r="EA526">
        <v>2.0074999999999998</v>
      </c>
      <c r="EB526">
        <v>1.9781</v>
      </c>
      <c r="EC526">
        <v>3.8809999999999997E-2</v>
      </c>
      <c r="ED526">
        <v>4.2450000000000002E-2</v>
      </c>
      <c r="EE526">
        <v>2.15306</v>
      </c>
      <c r="EF526">
        <v>5.1594800000000003</v>
      </c>
      <c r="EG526">
        <v>8.0859100000000002</v>
      </c>
      <c r="EH526">
        <v>314.40602999999999</v>
      </c>
      <c r="EI526">
        <v>1036.7977800000001</v>
      </c>
      <c r="EJ526">
        <v>0</v>
      </c>
      <c r="EK526">
        <v>45.536507120000003</v>
      </c>
      <c r="EL526">
        <v>3.2224999999999997E-2</v>
      </c>
      <c r="EM526">
        <v>2.0733979999999999E-2</v>
      </c>
      <c r="EN526">
        <v>8.8593879999999993E-3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5.0886320339999997</v>
      </c>
      <c r="EX526">
        <v>4.2582999999999996E-3</v>
      </c>
      <c r="EY526">
        <v>2.9682430000000002E-3</v>
      </c>
      <c r="EZ526">
        <v>1.3886339999999999E-3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0.48214099999999999</v>
      </c>
      <c r="FI526" t="s">
        <v>113</v>
      </c>
      <c r="FJ526" t="s">
        <v>113</v>
      </c>
      <c r="FK526">
        <v>341.40003000000002</v>
      </c>
      <c r="FL526" t="s">
        <v>113</v>
      </c>
      <c r="FM526" t="s">
        <v>113</v>
      </c>
    </row>
    <row r="527" spans="116:169">
      <c r="DL527">
        <v>0</v>
      </c>
      <c r="DM527">
        <v>0.46603</v>
      </c>
      <c r="DN527">
        <v>2.7699999999999999E-3</v>
      </c>
      <c r="DO527">
        <v>2.8E-3</v>
      </c>
      <c r="DP527">
        <v>2.0400000000000001E-3</v>
      </c>
      <c r="DQ527">
        <v>5.0000000000000002E-5</v>
      </c>
      <c r="DR527">
        <v>5.0000000000000002E-5</v>
      </c>
      <c r="DS527">
        <v>2.0899999999999998E-3</v>
      </c>
      <c r="DT527">
        <v>6.3200000000000001E-3</v>
      </c>
      <c r="DU527">
        <v>3.0899999999999999E-3</v>
      </c>
      <c r="DV527">
        <v>0.11763</v>
      </c>
      <c r="DW527">
        <v>0.39713999999999999</v>
      </c>
      <c r="DX527">
        <v>0</v>
      </c>
      <c r="DY527">
        <v>283.67955000000001</v>
      </c>
      <c r="DZ527">
        <v>1.9487300000000001</v>
      </c>
      <c r="EA527">
        <v>2.2009300000000001</v>
      </c>
      <c r="EB527">
        <v>1.7700499999999999</v>
      </c>
      <c r="EC527">
        <v>3.8030000000000001E-2</v>
      </c>
      <c r="ED527">
        <v>3.8059999999999997E-2</v>
      </c>
      <c r="EE527">
        <v>1.97245</v>
      </c>
      <c r="EF527">
        <v>4.4634299999999998</v>
      </c>
      <c r="EG527">
        <v>8.1283600000000007</v>
      </c>
      <c r="EH527">
        <v>316.55909000000003</v>
      </c>
      <c r="EI527">
        <v>1041.9572599999999</v>
      </c>
      <c r="EJ527">
        <v>0</v>
      </c>
      <c r="EK527">
        <v>45.221181219999998</v>
      </c>
      <c r="EL527">
        <v>3.7917844999999999E-2</v>
      </c>
      <c r="EM527">
        <v>2.069441E-2</v>
      </c>
      <c r="EN527">
        <v>9.0102259999999997E-3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4.3917717469999999</v>
      </c>
      <c r="EX527">
        <v>4.41524E-3</v>
      </c>
      <c r="EY527">
        <v>2.6520129999999999E-3</v>
      </c>
      <c r="EZ527">
        <v>1.275223E-3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0.47368199999999999</v>
      </c>
      <c r="FI527" t="s">
        <v>113</v>
      </c>
      <c r="FJ527" t="s">
        <v>113</v>
      </c>
      <c r="FK527">
        <v>289.637291</v>
      </c>
      <c r="FL527" t="s">
        <v>113</v>
      </c>
      <c r="FM527" t="s">
        <v>113</v>
      </c>
    </row>
    <row r="528" spans="116:169">
      <c r="DL528">
        <v>0</v>
      </c>
      <c r="DM528">
        <v>0.42338999999999999</v>
      </c>
      <c r="DN528">
        <v>5.8E-4</v>
      </c>
      <c r="DO528">
        <v>2.9499999999999999E-3</v>
      </c>
      <c r="DP528">
        <v>2.4399999999999999E-3</v>
      </c>
      <c r="DQ528">
        <v>5.0000000000000002E-5</v>
      </c>
      <c r="DR528">
        <v>5.0000000000000002E-5</v>
      </c>
      <c r="DS528">
        <v>2E-3</v>
      </c>
      <c r="DT528">
        <v>4.224E-2</v>
      </c>
      <c r="DU528">
        <v>3.14E-3</v>
      </c>
      <c r="DV528">
        <v>0.11971</v>
      </c>
      <c r="DW528">
        <v>0.40347</v>
      </c>
      <c r="DX528">
        <v>0</v>
      </c>
      <c r="DY528">
        <v>216.12719000000001</v>
      </c>
      <c r="DZ528">
        <v>0.35205999999999998</v>
      </c>
      <c r="EA528">
        <v>2.0395099999999999</v>
      </c>
      <c r="EB528">
        <v>1.89673</v>
      </c>
      <c r="EC528">
        <v>3.5929999999999997E-2</v>
      </c>
      <c r="ED528">
        <v>3.1519999999999999E-2</v>
      </c>
      <c r="EE528">
        <v>1.7221</v>
      </c>
      <c r="EF528">
        <v>25.713290000000001</v>
      </c>
      <c r="EG528">
        <v>8.1664200000000005</v>
      </c>
      <c r="EH528">
        <v>318.53154000000001</v>
      </c>
      <c r="EI528">
        <v>1046.4206799999999</v>
      </c>
      <c r="EJ528">
        <v>0</v>
      </c>
      <c r="EK528">
        <v>41.643030199999998</v>
      </c>
      <c r="EL528">
        <v>4.2066049000000001E-2</v>
      </c>
      <c r="EM528">
        <v>2.4801172E-2</v>
      </c>
      <c r="EN528">
        <v>9.056316E-3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3.4438046789999999</v>
      </c>
      <c r="EX528">
        <v>4.2836920000000004E-3</v>
      </c>
      <c r="EY528">
        <v>2.8048679999999999E-3</v>
      </c>
      <c r="EZ528">
        <v>1.1458029999999999E-3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0.42939899999999998</v>
      </c>
      <c r="FI528" t="s">
        <v>113</v>
      </c>
      <c r="FJ528" t="s">
        <v>113</v>
      </c>
      <c r="FK528">
        <v>220.451424</v>
      </c>
      <c r="FL528" t="s">
        <v>113</v>
      </c>
      <c r="FM528" t="s">
        <v>113</v>
      </c>
    </row>
    <row r="529" spans="116:169">
      <c r="DL529">
        <v>0</v>
      </c>
      <c r="DM529">
        <v>0.24389</v>
      </c>
      <c r="DN529">
        <v>1.6000000000000001E-4</v>
      </c>
      <c r="DO529">
        <v>9.5E-4</v>
      </c>
      <c r="DP529">
        <v>2.48E-3</v>
      </c>
      <c r="DQ529">
        <v>3.0000000000000001E-5</v>
      </c>
      <c r="DR529">
        <v>3.0000000000000001E-5</v>
      </c>
      <c r="DS529">
        <v>2.3500000000000001E-3</v>
      </c>
      <c r="DT529">
        <v>0.17952000000000001</v>
      </c>
      <c r="DU529">
        <v>3.1900000000000001E-3</v>
      </c>
      <c r="DV529">
        <v>0.12171</v>
      </c>
      <c r="DW529">
        <v>0.44569999999999999</v>
      </c>
      <c r="DX529">
        <v>0</v>
      </c>
      <c r="DY529">
        <v>100.21669</v>
      </c>
      <c r="DZ529">
        <v>7.732E-2</v>
      </c>
      <c r="EA529">
        <v>0.55047999999999997</v>
      </c>
      <c r="EB529">
        <v>1.70488</v>
      </c>
      <c r="EC529">
        <v>2.2329999999999999E-2</v>
      </c>
      <c r="ED529">
        <v>1.72E-2</v>
      </c>
      <c r="EE529">
        <v>1.8196699999999999</v>
      </c>
      <c r="EF529">
        <v>91.642790000000005</v>
      </c>
      <c r="EG529">
        <v>8.1979500000000005</v>
      </c>
      <c r="EH529">
        <v>320.25364000000002</v>
      </c>
      <c r="EI529">
        <v>1072.1339700000001</v>
      </c>
      <c r="EJ529">
        <v>0</v>
      </c>
      <c r="EK529">
        <v>24.338195800000001</v>
      </c>
      <c r="EL529">
        <v>2.3965758E-2</v>
      </c>
      <c r="EM529">
        <v>2.6935258E-2</v>
      </c>
      <c r="EN529">
        <v>1.0968271E-2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1.6669940729999999</v>
      </c>
      <c r="EX529">
        <v>2.1982740000000001E-3</v>
      </c>
      <c r="EY529">
        <v>2.6548710000000001E-3</v>
      </c>
      <c r="EZ529">
        <v>1.2252249999999999E-3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0.247499</v>
      </c>
      <c r="FI529" t="s">
        <v>113</v>
      </c>
      <c r="FJ529" t="s">
        <v>113</v>
      </c>
      <c r="FK529">
        <v>102.571703</v>
      </c>
      <c r="FL529" t="s">
        <v>113</v>
      </c>
      <c r="FM529" t="s">
        <v>113</v>
      </c>
    </row>
    <row r="530" spans="116:169">
      <c r="DL530">
        <v>0</v>
      </c>
      <c r="DM530">
        <v>3.7929999999999998E-2</v>
      </c>
      <c r="DN530">
        <v>5.0000000000000002E-5</v>
      </c>
      <c r="DO530">
        <v>2.5999999999999998E-4</v>
      </c>
      <c r="DP530">
        <v>8.7000000000000001E-4</v>
      </c>
      <c r="DQ530">
        <v>2.0000000000000002E-5</v>
      </c>
      <c r="DR530">
        <v>1.0000000000000001E-5</v>
      </c>
      <c r="DS530">
        <v>2.31E-3</v>
      </c>
      <c r="DT530">
        <v>0.20605000000000001</v>
      </c>
      <c r="DU530">
        <v>3.2200000000000002E-3</v>
      </c>
      <c r="DV530">
        <v>0.12406</v>
      </c>
      <c r="DW530">
        <v>0.62522</v>
      </c>
      <c r="DX530">
        <v>0</v>
      </c>
      <c r="DY530">
        <v>11.75643</v>
      </c>
      <c r="DZ530">
        <v>2.0039999999999999E-2</v>
      </c>
      <c r="EA530">
        <v>0.12534999999999999</v>
      </c>
      <c r="EB530">
        <v>0.50466999999999995</v>
      </c>
      <c r="EC530">
        <v>1.0699999999999999E-2</v>
      </c>
      <c r="ED530">
        <v>5.64E-3</v>
      </c>
      <c r="EE530">
        <v>1.58436</v>
      </c>
      <c r="EF530">
        <v>84.670389999999998</v>
      </c>
      <c r="EG530">
        <v>8.2151499999999995</v>
      </c>
      <c r="EH530">
        <v>322.07330999999999</v>
      </c>
      <c r="EI530">
        <v>1163.77676</v>
      </c>
      <c r="EJ530">
        <v>0</v>
      </c>
      <c r="EK530">
        <v>3.8593780739999999</v>
      </c>
      <c r="EL530">
        <v>1.1584953E-2</v>
      </c>
      <c r="EM530">
        <v>1.1853189E-2</v>
      </c>
      <c r="EN530">
        <v>1.1292501E-2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0.210775398</v>
      </c>
      <c r="EX530">
        <v>9.3007300000000001E-4</v>
      </c>
      <c r="EY530">
        <v>1.0165759999999999E-3</v>
      </c>
      <c r="EZ530">
        <v>1.096362E-3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3.9130999999999999E-2</v>
      </c>
      <c r="FI530" t="s">
        <v>113</v>
      </c>
      <c r="FJ530" t="s">
        <v>113</v>
      </c>
      <c r="FK530">
        <v>12.417204</v>
      </c>
      <c r="FL530" t="s">
        <v>113</v>
      </c>
      <c r="FM530" t="s">
        <v>113</v>
      </c>
    </row>
    <row r="531" spans="116:169">
      <c r="DL531">
        <v>0</v>
      </c>
      <c r="DM531">
        <v>9.6000000000000002E-4</v>
      </c>
      <c r="DN531">
        <v>2.0000000000000002E-5</v>
      </c>
      <c r="DO531">
        <v>6.9999999999999994E-5</v>
      </c>
      <c r="DP531">
        <v>2.5000000000000001E-4</v>
      </c>
      <c r="DQ531">
        <v>1.0000000000000001E-5</v>
      </c>
      <c r="DR531">
        <v>0</v>
      </c>
      <c r="DS531">
        <v>8.0999999999999996E-4</v>
      </c>
      <c r="DT531">
        <v>3.7010000000000001E-2</v>
      </c>
      <c r="DU531">
        <v>3.2299999999999998E-3</v>
      </c>
      <c r="DV531">
        <v>0.12637000000000001</v>
      </c>
      <c r="DW531">
        <v>0.83126999999999995</v>
      </c>
      <c r="DX531">
        <v>0</v>
      </c>
      <c r="DY531">
        <v>0.19830999999999999</v>
      </c>
      <c r="DZ531">
        <v>4.9300000000000004E-3</v>
      </c>
      <c r="EA531">
        <v>2.8289999999999999E-2</v>
      </c>
      <c r="EB531">
        <v>0.11854000000000001</v>
      </c>
      <c r="EC531">
        <v>2.8999999999999998E-3</v>
      </c>
      <c r="ED531">
        <v>1.2600000000000001E-3</v>
      </c>
      <c r="EE531">
        <v>0.46751999999999999</v>
      </c>
      <c r="EF531">
        <v>11.472530000000001</v>
      </c>
      <c r="EG531">
        <v>8.2207799999999995</v>
      </c>
      <c r="EH531">
        <v>323.65767</v>
      </c>
      <c r="EI531">
        <v>1248.44715</v>
      </c>
      <c r="EJ531">
        <v>0</v>
      </c>
      <c r="EK531">
        <v>0.110883598</v>
      </c>
      <c r="EL531">
        <v>4.2776730000000001E-3</v>
      </c>
      <c r="EM531">
        <v>3.7490129999999998E-3</v>
      </c>
      <c r="EN531">
        <v>4.010497E-3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4.844943E-3</v>
      </c>
      <c r="EX531">
        <v>2.8832700000000001E-4</v>
      </c>
      <c r="EY531">
        <v>2.7060000000000002E-4</v>
      </c>
      <c r="EZ531">
        <v>3.3151200000000001E-4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1.3079999999999999E-3</v>
      </c>
      <c r="FI531" t="s">
        <v>113</v>
      </c>
      <c r="FJ531" t="s">
        <v>113</v>
      </c>
      <c r="FK531">
        <v>0.352968</v>
      </c>
      <c r="FL531" t="s">
        <v>113</v>
      </c>
      <c r="FM531" t="s">
        <v>113</v>
      </c>
    </row>
    <row r="532" spans="116:169">
      <c r="DL532">
        <v>0</v>
      </c>
      <c r="DM532">
        <v>2.0000000000000002E-5</v>
      </c>
      <c r="DN532">
        <v>1.0000000000000001E-5</v>
      </c>
      <c r="DO532">
        <v>2.0000000000000002E-5</v>
      </c>
      <c r="DP532">
        <v>6.9999999999999994E-5</v>
      </c>
      <c r="DQ532">
        <v>0</v>
      </c>
      <c r="DR532">
        <v>0</v>
      </c>
      <c r="DS532">
        <v>2.3000000000000001E-4</v>
      </c>
      <c r="DT532">
        <v>9.6000000000000002E-4</v>
      </c>
      <c r="DU532">
        <v>3.2299999999999998E-3</v>
      </c>
      <c r="DV532">
        <v>0.12717999999999999</v>
      </c>
      <c r="DW532">
        <v>0.86829000000000001</v>
      </c>
      <c r="DX532">
        <v>0</v>
      </c>
      <c r="DY532">
        <v>0</v>
      </c>
      <c r="DZ532">
        <v>9.3000000000000005E-4</v>
      </c>
      <c r="EA532">
        <v>6.4999999999999997E-3</v>
      </c>
      <c r="EB532">
        <v>2.673E-2</v>
      </c>
      <c r="EC532">
        <v>6.8000000000000005E-4</v>
      </c>
      <c r="ED532">
        <v>2.9E-4</v>
      </c>
      <c r="EE532">
        <v>0.10977000000000001</v>
      </c>
      <c r="EF532">
        <v>0.19792999999999999</v>
      </c>
      <c r="EG532">
        <v>8.2220499999999994</v>
      </c>
      <c r="EH532">
        <v>324.12520000000001</v>
      </c>
      <c r="EI532">
        <v>1259.91968</v>
      </c>
      <c r="EJ532">
        <v>0</v>
      </c>
      <c r="EK532">
        <v>6.5849619999999998E-3</v>
      </c>
      <c r="EL532">
        <v>1.311027E-3</v>
      </c>
      <c r="EM532">
        <v>1.0942160000000001E-3</v>
      </c>
      <c r="EN532">
        <v>1.1572360000000001E-3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2.5172900000000002E-4</v>
      </c>
      <c r="EX532" s="10">
        <v>6.9952999999999999E-5</v>
      </c>
      <c r="EY532" s="10">
        <v>6.3626600000000005E-5</v>
      </c>
      <c r="EZ532" s="10">
        <v>7.9183099999999997E-5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1.18E-4</v>
      </c>
      <c r="FI532" t="s">
        <v>113</v>
      </c>
      <c r="FJ532" t="s">
        <v>113</v>
      </c>
      <c r="FK532">
        <v>3.4828999999999999E-2</v>
      </c>
      <c r="FL532" t="s">
        <v>113</v>
      </c>
      <c r="FM532" t="s">
        <v>113</v>
      </c>
    </row>
    <row r="533" spans="116:169">
      <c r="DL533">
        <v>0</v>
      </c>
      <c r="DM533">
        <v>0</v>
      </c>
      <c r="DN533">
        <v>0</v>
      </c>
      <c r="DO533">
        <v>1.0000000000000001E-5</v>
      </c>
      <c r="DP533">
        <v>2.0000000000000002E-5</v>
      </c>
      <c r="DQ533">
        <v>0</v>
      </c>
      <c r="DR533">
        <v>0</v>
      </c>
      <c r="DS533">
        <v>6.9999999999999994E-5</v>
      </c>
      <c r="DT533">
        <v>2.0000000000000002E-5</v>
      </c>
      <c r="DU533">
        <v>3.2299999999999998E-3</v>
      </c>
      <c r="DV533">
        <v>0.12741</v>
      </c>
      <c r="DW533">
        <v>0.86924999999999997</v>
      </c>
      <c r="DX533">
        <v>0</v>
      </c>
      <c r="DY533">
        <v>0</v>
      </c>
      <c r="DZ533">
        <v>1E-4</v>
      </c>
      <c r="EA533">
        <v>1.23E-3</v>
      </c>
      <c r="EB533">
        <v>6.0400000000000002E-3</v>
      </c>
      <c r="EC533">
        <v>1.4999999999999999E-4</v>
      </c>
      <c r="ED533">
        <v>6.9999999999999994E-5</v>
      </c>
      <c r="EE533">
        <v>2.4750000000000001E-2</v>
      </c>
      <c r="EF533">
        <v>6.0000000000000002E-5</v>
      </c>
      <c r="EG533">
        <v>8.2223400000000009</v>
      </c>
      <c r="EH533">
        <v>324.23496999999998</v>
      </c>
      <c r="EI533">
        <v>1260.11761</v>
      </c>
      <c r="EJ533">
        <v>0</v>
      </c>
      <c r="EK533">
        <v>1.3590469999999999E-3</v>
      </c>
      <c r="EL533">
        <v>3.9395499999999998E-4</v>
      </c>
      <c r="EM533">
        <v>3.3600900000000001E-4</v>
      </c>
      <c r="EN533">
        <v>3.3597599999999998E-4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 s="10">
        <v>4.5524300000000001E-5</v>
      </c>
      <c r="EX533" s="10">
        <v>1.54717E-5</v>
      </c>
      <c r="EY533" s="10">
        <v>1.47968E-5</v>
      </c>
      <c r="EZ533" s="10">
        <v>1.82687E-5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3.4999999999999997E-5</v>
      </c>
      <c r="FI533" t="s">
        <v>113</v>
      </c>
      <c r="FJ533" t="s">
        <v>113</v>
      </c>
      <c r="FK533">
        <v>7.5209999999999999E-3</v>
      </c>
      <c r="FL533" t="s">
        <v>113</v>
      </c>
      <c r="FM533" t="s">
        <v>113</v>
      </c>
    </row>
    <row r="534" spans="116:169">
      <c r="DL534">
        <v>0</v>
      </c>
      <c r="DM534">
        <v>0</v>
      </c>
      <c r="DN534">
        <v>0</v>
      </c>
      <c r="DO534">
        <v>0</v>
      </c>
      <c r="DP534">
        <v>1.0000000000000001E-5</v>
      </c>
      <c r="DQ534">
        <v>0</v>
      </c>
      <c r="DR534">
        <v>0</v>
      </c>
      <c r="DS534">
        <v>2.0000000000000002E-5</v>
      </c>
      <c r="DT534">
        <v>0</v>
      </c>
      <c r="DU534">
        <v>3.2299999999999998E-3</v>
      </c>
      <c r="DV534">
        <v>0.12747</v>
      </c>
      <c r="DW534">
        <v>0.86926000000000003</v>
      </c>
      <c r="DX534">
        <v>0</v>
      </c>
      <c r="DY534">
        <v>0</v>
      </c>
      <c r="DZ534">
        <v>0</v>
      </c>
      <c r="EA534">
        <v>1.3999999999999999E-4</v>
      </c>
      <c r="EB534">
        <v>1.14E-3</v>
      </c>
      <c r="EC534">
        <v>3.0000000000000001E-5</v>
      </c>
      <c r="ED534">
        <v>1.0000000000000001E-5</v>
      </c>
      <c r="EE534">
        <v>5.5799999999999999E-3</v>
      </c>
      <c r="EF534">
        <v>1.0000000000000001E-5</v>
      </c>
      <c r="EG534">
        <v>8.2224000000000004</v>
      </c>
      <c r="EH534">
        <v>324.25972000000002</v>
      </c>
      <c r="EI534">
        <v>1260.1176700000001</v>
      </c>
      <c r="EJ534">
        <v>0</v>
      </c>
      <c r="EK534">
        <v>2.8926499999999998E-4</v>
      </c>
      <c r="EL534" s="10">
        <v>9.70186E-5</v>
      </c>
      <c r="EM534">
        <v>1.0493999999999999E-4</v>
      </c>
      <c r="EN534">
        <v>1.06215E-4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 s="10">
        <v>7.8483900000000003E-6</v>
      </c>
      <c r="EX534" s="10">
        <v>2.47796E-6</v>
      </c>
      <c r="EY534" s="10">
        <v>3.1793300000000002E-6</v>
      </c>
      <c r="EZ534" s="10">
        <v>4.3027899999999998E-6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1.1E-5</v>
      </c>
      <c r="FI534" t="s">
        <v>113</v>
      </c>
      <c r="FJ534" t="s">
        <v>113</v>
      </c>
      <c r="FK534">
        <v>1.3140000000000001E-3</v>
      </c>
      <c r="FL534" t="s">
        <v>113</v>
      </c>
      <c r="FM534" t="s">
        <v>113</v>
      </c>
    </row>
    <row r="535" spans="116:169"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 t="s">
        <v>113</v>
      </c>
      <c r="FI535">
        <v>1.1E-5</v>
      </c>
      <c r="FJ535" t="s">
        <v>113</v>
      </c>
      <c r="FK535" t="s">
        <v>113</v>
      </c>
      <c r="FL535">
        <v>1.3140000000000001E-3</v>
      </c>
      <c r="FM535" t="s">
        <v>113</v>
      </c>
    </row>
    <row r="536" spans="116:169"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 t="s">
        <v>113</v>
      </c>
      <c r="FI536" t="s">
        <v>113</v>
      </c>
      <c r="FJ536">
        <v>1.1E-5</v>
      </c>
      <c r="FK536" t="s">
        <v>113</v>
      </c>
      <c r="FL536" t="s">
        <v>113</v>
      </c>
      <c r="FM536">
        <v>1.3140000000000001E-3</v>
      </c>
    </row>
    <row r="537" spans="116:169"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 t="s">
        <v>113</v>
      </c>
      <c r="FI537" t="s">
        <v>113</v>
      </c>
      <c r="FJ537">
        <v>1.1E-5</v>
      </c>
      <c r="FK537" t="s">
        <v>113</v>
      </c>
      <c r="FL537" t="s">
        <v>113</v>
      </c>
      <c r="FM537">
        <v>1.3140000000000001E-3</v>
      </c>
    </row>
    <row r="538" spans="116:169"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 t="s">
        <v>113</v>
      </c>
      <c r="FI538" t="s">
        <v>113</v>
      </c>
      <c r="FJ538">
        <v>1.1E-5</v>
      </c>
      <c r="FK538" t="s">
        <v>113</v>
      </c>
      <c r="FL538" t="s">
        <v>113</v>
      </c>
      <c r="FM538">
        <v>1.3140000000000001E-3</v>
      </c>
    </row>
    <row r="539" spans="116:169">
      <c r="DL539">
        <v>0</v>
      </c>
      <c r="DM539">
        <v>1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4169.1000000000004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 t="s">
        <v>113</v>
      </c>
      <c r="FI539" t="s">
        <v>113</v>
      </c>
      <c r="FJ539" t="s">
        <v>113</v>
      </c>
      <c r="FK539" t="s">
        <v>113</v>
      </c>
      <c r="FL539" t="s">
        <v>113</v>
      </c>
      <c r="FM539" t="s">
        <v>113</v>
      </c>
    </row>
    <row r="540" spans="116:169">
      <c r="DL540">
        <v>0</v>
      </c>
      <c r="DM540">
        <v>0.98153000000000001</v>
      </c>
      <c r="DN540">
        <v>4.0099999999999997E-3</v>
      </c>
      <c r="DO540">
        <v>7.7999999999999999E-4</v>
      </c>
      <c r="DP540">
        <v>1.4999999999999999E-4</v>
      </c>
      <c r="DQ540">
        <v>2.0000000000000002E-5</v>
      </c>
      <c r="DR540">
        <v>8.0000000000000007E-5</v>
      </c>
      <c r="DS540">
        <v>1.7000000000000001E-4</v>
      </c>
      <c r="DT540">
        <v>1.3270000000000001E-2</v>
      </c>
      <c r="DU540">
        <v>0</v>
      </c>
      <c r="DV540">
        <v>0</v>
      </c>
      <c r="DW540">
        <v>0</v>
      </c>
      <c r="DX540">
        <v>0</v>
      </c>
      <c r="DY540">
        <v>4035.53953</v>
      </c>
      <c r="DZ540">
        <v>16.705649999999999</v>
      </c>
      <c r="EA540">
        <v>3.2514799999999999</v>
      </c>
      <c r="EB540">
        <v>0.62261999999999995</v>
      </c>
      <c r="EC540">
        <v>6.9180000000000005E-2</v>
      </c>
      <c r="ED540">
        <v>0.34589999999999999</v>
      </c>
      <c r="EE540">
        <v>0.70340000000000003</v>
      </c>
      <c r="EF540">
        <v>55.31082</v>
      </c>
      <c r="EG540">
        <v>0</v>
      </c>
      <c r="EH540">
        <v>0</v>
      </c>
      <c r="EI540">
        <v>0</v>
      </c>
      <c r="EJ540">
        <v>0</v>
      </c>
      <c r="EK540">
        <v>56.551417469999997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54.527111859999998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0.98648100000000005</v>
      </c>
      <c r="FI540" t="s">
        <v>113</v>
      </c>
      <c r="FJ540" t="s">
        <v>113</v>
      </c>
      <c r="FK540" s="9">
        <v>4056.1884669999999</v>
      </c>
      <c r="FL540" t="s">
        <v>113</v>
      </c>
      <c r="FM540" t="s">
        <v>113</v>
      </c>
    </row>
    <row r="541" spans="116:169">
      <c r="DL541">
        <v>0</v>
      </c>
      <c r="DM541">
        <v>0.96353</v>
      </c>
      <c r="DN541">
        <v>4.8500000000000001E-3</v>
      </c>
      <c r="DO541">
        <v>3.7000000000000002E-3</v>
      </c>
      <c r="DP541">
        <v>8.7000000000000001E-4</v>
      </c>
      <c r="DQ541">
        <v>4.0000000000000003E-5</v>
      </c>
      <c r="DR541">
        <v>9.0000000000000006E-5</v>
      </c>
      <c r="DS541">
        <v>3.6999999999999999E-4</v>
      </c>
      <c r="DT541">
        <v>1.302E-2</v>
      </c>
      <c r="DU541">
        <v>8.0000000000000007E-5</v>
      </c>
      <c r="DV541">
        <v>1.7000000000000001E-4</v>
      </c>
      <c r="DW541">
        <v>1.3270000000000001E-2</v>
      </c>
      <c r="DX541">
        <v>0</v>
      </c>
      <c r="DY541">
        <v>3905.2893399999998</v>
      </c>
      <c r="DZ541">
        <v>19.956669999999999</v>
      </c>
      <c r="EA541">
        <v>15.38733</v>
      </c>
      <c r="EB541">
        <v>3.6081599999999998</v>
      </c>
      <c r="EC541">
        <v>0.18228</v>
      </c>
      <c r="ED541">
        <v>0.36681999999999998</v>
      </c>
      <c r="EE541">
        <v>1.5353600000000001</v>
      </c>
      <c r="EF541">
        <v>53.549140000000001</v>
      </c>
      <c r="EG541">
        <v>0.34589999999999999</v>
      </c>
      <c r="EH541">
        <v>0.70340000000000003</v>
      </c>
      <c r="EI541">
        <v>55.31082</v>
      </c>
      <c r="EJ541">
        <v>0</v>
      </c>
      <c r="EK541">
        <v>56.294465529999997</v>
      </c>
      <c r="EL541">
        <v>1.8906322E-2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52.826397290000003</v>
      </c>
      <c r="EX541">
        <v>1.8229553999999999E-2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0.972997</v>
      </c>
      <c r="FI541" t="s">
        <v>113</v>
      </c>
      <c r="FJ541" t="s">
        <v>113</v>
      </c>
      <c r="FK541" s="9">
        <v>3944.4237739999999</v>
      </c>
      <c r="FL541" t="s">
        <v>113</v>
      </c>
      <c r="FM541" t="s">
        <v>113</v>
      </c>
    </row>
    <row r="542" spans="116:169">
      <c r="DL542">
        <v>0</v>
      </c>
      <c r="DM542">
        <v>0.94618999999999998</v>
      </c>
      <c r="DN542">
        <v>4.9699999999999996E-3</v>
      </c>
      <c r="DO542">
        <v>4.5300000000000002E-3</v>
      </c>
      <c r="DP542">
        <v>3.2100000000000002E-3</v>
      </c>
      <c r="DQ542">
        <v>6.9999999999999994E-5</v>
      </c>
      <c r="DR542">
        <v>9.0000000000000006E-5</v>
      </c>
      <c r="DS542">
        <v>1.15E-3</v>
      </c>
      <c r="DT542">
        <v>1.2800000000000001E-2</v>
      </c>
      <c r="DU542">
        <v>1.7000000000000001E-4</v>
      </c>
      <c r="DV542">
        <v>5.4000000000000001E-4</v>
      </c>
      <c r="DW542">
        <v>2.6290000000000001E-2</v>
      </c>
      <c r="DX542">
        <v>0</v>
      </c>
      <c r="DY542">
        <v>3779.01242</v>
      </c>
      <c r="DZ542">
        <v>20.161349999999999</v>
      </c>
      <c r="EA542">
        <v>18.574760000000001</v>
      </c>
      <c r="EB542">
        <v>13.314640000000001</v>
      </c>
      <c r="EC542">
        <v>0.26934000000000002</v>
      </c>
      <c r="ED542">
        <v>0.37930000000000003</v>
      </c>
      <c r="EE542">
        <v>4.7413299999999996</v>
      </c>
      <c r="EF542">
        <v>51.86795</v>
      </c>
      <c r="EG542">
        <v>0.71272999999999997</v>
      </c>
      <c r="EH542">
        <v>2.23875</v>
      </c>
      <c r="EI542">
        <v>108.85996</v>
      </c>
      <c r="EJ542">
        <v>0</v>
      </c>
      <c r="EK542">
        <v>56.054843390000002</v>
      </c>
      <c r="EL542">
        <v>3.0838936000000001E-2</v>
      </c>
      <c r="EM542">
        <v>1.7003076999999998E-2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51.174118229999998</v>
      </c>
      <c r="EX542">
        <v>2.9049820000000001E-2</v>
      </c>
      <c r="EY542">
        <v>1.6394438000000001E-2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0.95896300000000001</v>
      </c>
      <c r="FI542" t="s">
        <v>113</v>
      </c>
      <c r="FJ542" t="s">
        <v>113</v>
      </c>
      <c r="FK542" s="9">
        <v>3831.3325070000001</v>
      </c>
      <c r="FL542" t="s">
        <v>113</v>
      </c>
      <c r="FM542" t="s">
        <v>113</v>
      </c>
    </row>
    <row r="543" spans="116:169">
      <c r="DL543">
        <v>0</v>
      </c>
      <c r="DM543">
        <v>0.92917000000000005</v>
      </c>
      <c r="DN543">
        <v>5.0600000000000003E-3</v>
      </c>
      <c r="DO543">
        <v>4.6899999999999997E-3</v>
      </c>
      <c r="DP543">
        <v>3.9699999999999996E-3</v>
      </c>
      <c r="DQ543">
        <v>8.0000000000000007E-5</v>
      </c>
      <c r="DR543">
        <v>1E-4</v>
      </c>
      <c r="DS543">
        <v>3.32E-3</v>
      </c>
      <c r="DT543">
        <v>1.2579999999999999E-2</v>
      </c>
      <c r="DU543">
        <v>2.7E-4</v>
      </c>
      <c r="DV543">
        <v>1.6800000000000001E-3</v>
      </c>
      <c r="DW543">
        <v>3.909E-2</v>
      </c>
      <c r="DX543">
        <v>0</v>
      </c>
      <c r="DY543">
        <v>3655.3326400000001</v>
      </c>
      <c r="DZ543">
        <v>20.213519999999999</v>
      </c>
      <c r="EA543">
        <v>18.950939999999999</v>
      </c>
      <c r="EB543">
        <v>16.244630000000001</v>
      </c>
      <c r="EC543">
        <v>0.32506000000000002</v>
      </c>
      <c r="ED543">
        <v>0.39290999999999998</v>
      </c>
      <c r="EE543">
        <v>13.75897</v>
      </c>
      <c r="EF543">
        <v>50.235720000000001</v>
      </c>
      <c r="EG543">
        <v>1.0920300000000001</v>
      </c>
      <c r="EH543">
        <v>6.9800899999999997</v>
      </c>
      <c r="EI543">
        <v>160.72791000000001</v>
      </c>
      <c r="EJ543">
        <v>0</v>
      </c>
      <c r="EK543">
        <v>55.806749080000003</v>
      </c>
      <c r="EL543">
        <v>3.8526625000000002E-2</v>
      </c>
      <c r="EM543">
        <v>2.4136556999999999E-2</v>
      </c>
      <c r="EN543">
        <v>8.6972520000000008E-3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49.544956470000002</v>
      </c>
      <c r="EX543">
        <v>3.5435731999999998E-2</v>
      </c>
      <c r="EY543">
        <v>2.2695123000000001E-2</v>
      </c>
      <c r="EZ543">
        <v>8.3859269999999996E-3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0.942963</v>
      </c>
      <c r="FI543" t="s">
        <v>113</v>
      </c>
      <c r="FJ543" t="s">
        <v>113</v>
      </c>
      <c r="FK543" s="9">
        <v>3711.0667950000002</v>
      </c>
      <c r="FL543" t="s">
        <v>113</v>
      </c>
      <c r="FM543" t="s">
        <v>113</v>
      </c>
    </row>
    <row r="544" spans="116:169">
      <c r="DL544">
        <v>0</v>
      </c>
      <c r="DM544">
        <v>0.91254999999999997</v>
      </c>
      <c r="DN544">
        <v>4.96E-3</v>
      </c>
      <c r="DO544">
        <v>4.7600000000000003E-3</v>
      </c>
      <c r="DP544">
        <v>4.13E-3</v>
      </c>
      <c r="DQ544">
        <v>8.0000000000000007E-5</v>
      </c>
      <c r="DR544">
        <v>1E-4</v>
      </c>
      <c r="DS544">
        <v>4.0200000000000001E-3</v>
      </c>
      <c r="DT544">
        <v>1.2370000000000001E-2</v>
      </c>
      <c r="DU544">
        <v>3.6000000000000002E-4</v>
      </c>
      <c r="DV544">
        <v>5.0099999999999997E-3</v>
      </c>
      <c r="DW544">
        <v>5.1659999999999998E-2</v>
      </c>
      <c r="DX544">
        <v>0</v>
      </c>
      <c r="DY544">
        <v>3534.49431</v>
      </c>
      <c r="DZ544">
        <v>19.511939999999999</v>
      </c>
      <c r="EA544">
        <v>18.947140000000001</v>
      </c>
      <c r="EB544">
        <v>16.65774</v>
      </c>
      <c r="EC544">
        <v>0.33762999999999999</v>
      </c>
      <c r="ED544">
        <v>0.38936999999999999</v>
      </c>
      <c r="EE544">
        <v>16.42831</v>
      </c>
      <c r="EF544">
        <v>48.671289999999999</v>
      </c>
      <c r="EG544">
        <v>1.4849300000000001</v>
      </c>
      <c r="EH544">
        <v>20.739059999999998</v>
      </c>
      <c r="EI544">
        <v>210.96362999999999</v>
      </c>
      <c r="EJ544">
        <v>0</v>
      </c>
      <c r="EK544">
        <v>55.549851740000001</v>
      </c>
      <c r="EL544">
        <v>4.2031209999999999E-2</v>
      </c>
      <c r="EM544">
        <v>2.6279971999999999E-2</v>
      </c>
      <c r="EN544">
        <v>1.0897867E-2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47.938557469999999</v>
      </c>
      <c r="EX544">
        <v>3.7687752999999997E-2</v>
      </c>
      <c r="EY544">
        <v>2.4059805E-2</v>
      </c>
      <c r="EZ544">
        <v>1.0226289E-2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0.92647199999999996</v>
      </c>
      <c r="FI544" t="s">
        <v>113</v>
      </c>
      <c r="FJ544" t="s">
        <v>113</v>
      </c>
      <c r="FK544" s="9">
        <v>3589.9487549999999</v>
      </c>
      <c r="FL544" t="s">
        <v>113</v>
      </c>
      <c r="FM544" t="s">
        <v>113</v>
      </c>
    </row>
    <row r="545" spans="116:169">
      <c r="DL545">
        <v>0</v>
      </c>
      <c r="DM545">
        <v>0.89570000000000005</v>
      </c>
      <c r="DN545">
        <v>5.4099999999999999E-3</v>
      </c>
      <c r="DO545">
        <v>4.6800000000000001E-3</v>
      </c>
      <c r="DP545">
        <v>4.1799999999999997E-3</v>
      </c>
      <c r="DQ545">
        <v>8.0000000000000007E-5</v>
      </c>
      <c r="DR545">
        <v>1E-4</v>
      </c>
      <c r="DS545">
        <v>4.1900000000000001E-3</v>
      </c>
      <c r="DT545">
        <v>1.213E-2</v>
      </c>
      <c r="DU545">
        <v>4.6000000000000001E-4</v>
      </c>
      <c r="DV545">
        <v>9.0299999999999998E-3</v>
      </c>
      <c r="DW545">
        <v>6.404E-2</v>
      </c>
      <c r="DX545">
        <v>0</v>
      </c>
      <c r="DY545">
        <v>3414.0818199999999</v>
      </c>
      <c r="DZ545">
        <v>20.96753</v>
      </c>
      <c r="EA545">
        <v>18.351199999999999</v>
      </c>
      <c r="EB545">
        <v>16.637170000000001</v>
      </c>
      <c r="EC545">
        <v>0.33326</v>
      </c>
      <c r="ED545">
        <v>0.37889</v>
      </c>
      <c r="EE545">
        <v>16.867899999999999</v>
      </c>
      <c r="EF545">
        <v>46.996189999999999</v>
      </c>
      <c r="EG545">
        <v>1.8743099999999999</v>
      </c>
      <c r="EH545">
        <v>37.167369999999998</v>
      </c>
      <c r="EI545">
        <v>259.63492000000002</v>
      </c>
      <c r="EJ545">
        <v>0</v>
      </c>
      <c r="EK545">
        <v>55.253529649999997</v>
      </c>
      <c r="EL545">
        <v>4.2634419E-2</v>
      </c>
      <c r="EM545">
        <v>2.7152895999999999E-2</v>
      </c>
      <c r="EN545">
        <v>1.1486689E-2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46.329384169999997</v>
      </c>
      <c r="EX545">
        <v>3.7178513000000003E-2</v>
      </c>
      <c r="EY545">
        <v>2.4176697E-2</v>
      </c>
      <c r="EZ545">
        <v>1.0486038E-2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0.910053</v>
      </c>
      <c r="FI545" t="s">
        <v>113</v>
      </c>
      <c r="FJ545" t="s">
        <v>113</v>
      </c>
      <c r="FK545" s="9">
        <v>3470.370973</v>
      </c>
      <c r="FL545" t="s">
        <v>113</v>
      </c>
      <c r="FM545" t="s">
        <v>113</v>
      </c>
    </row>
    <row r="546" spans="116:169">
      <c r="DL546">
        <v>0</v>
      </c>
      <c r="DM546">
        <v>0.87892999999999999</v>
      </c>
      <c r="DN546">
        <v>5.6699999999999997E-3</v>
      </c>
      <c r="DO546">
        <v>4.9800000000000001E-3</v>
      </c>
      <c r="DP546">
        <v>4.13E-3</v>
      </c>
      <c r="DQ546">
        <v>9.0000000000000006E-5</v>
      </c>
      <c r="DR546">
        <v>1E-4</v>
      </c>
      <c r="DS546">
        <v>4.2500000000000003E-3</v>
      </c>
      <c r="DT546">
        <v>1.191E-2</v>
      </c>
      <c r="DU546">
        <v>5.5999999999999995E-4</v>
      </c>
      <c r="DV546">
        <v>1.3220000000000001E-2</v>
      </c>
      <c r="DW546">
        <v>7.6170000000000002E-2</v>
      </c>
      <c r="DX546">
        <v>0</v>
      </c>
      <c r="DY546">
        <v>3295.32584</v>
      </c>
      <c r="DZ546">
        <v>21.616399999999999</v>
      </c>
      <c r="EA546">
        <v>19.253530000000001</v>
      </c>
      <c r="EB546">
        <v>16.188700000000001</v>
      </c>
      <c r="EC546">
        <v>0.33681</v>
      </c>
      <c r="ED546">
        <v>0.37062</v>
      </c>
      <c r="EE546">
        <v>16.85388</v>
      </c>
      <c r="EF546">
        <v>45.393129999999999</v>
      </c>
      <c r="EG546">
        <v>2.2532000000000001</v>
      </c>
      <c r="EH546">
        <v>54.035269999999997</v>
      </c>
      <c r="EI546">
        <v>306.63110999999998</v>
      </c>
      <c r="EJ546">
        <v>0</v>
      </c>
      <c r="EK546">
        <v>54.947801839999997</v>
      </c>
      <c r="EL546">
        <v>4.5265425999999997E-2</v>
      </c>
      <c r="EM546">
        <v>2.7201899000000002E-2</v>
      </c>
      <c r="EN546">
        <v>1.1798451E-2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44.744805820000003</v>
      </c>
      <c r="EX546">
        <v>3.8339339E-2</v>
      </c>
      <c r="EY546">
        <v>2.3545706999999999E-2</v>
      </c>
      <c r="EZ546">
        <v>1.0473863E-2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0.89380000000000004</v>
      </c>
      <c r="FI546" t="s">
        <v>113</v>
      </c>
      <c r="FJ546" t="s">
        <v>113</v>
      </c>
      <c r="FK546" s="9">
        <v>3352.7212679999998</v>
      </c>
      <c r="FL546" t="s">
        <v>113</v>
      </c>
      <c r="FM546" t="s">
        <v>113</v>
      </c>
    </row>
    <row r="547" spans="116:169">
      <c r="DL547">
        <v>0</v>
      </c>
      <c r="DM547">
        <v>0.86345000000000005</v>
      </c>
      <c r="DN547">
        <v>4.7499999999999999E-3</v>
      </c>
      <c r="DO547">
        <v>5.1799999999999997E-3</v>
      </c>
      <c r="DP547">
        <v>4.3699999999999998E-3</v>
      </c>
      <c r="DQ547">
        <v>9.0000000000000006E-5</v>
      </c>
      <c r="DR547">
        <v>1E-4</v>
      </c>
      <c r="DS547">
        <v>4.1799999999999997E-3</v>
      </c>
      <c r="DT547">
        <v>1.1690000000000001E-2</v>
      </c>
      <c r="DU547">
        <v>6.6E-4</v>
      </c>
      <c r="DV547">
        <v>1.7469999999999999E-2</v>
      </c>
      <c r="DW547">
        <v>8.8080000000000006E-2</v>
      </c>
      <c r="DX547">
        <v>0</v>
      </c>
      <c r="DY547">
        <v>3182.71434</v>
      </c>
      <c r="DZ547">
        <v>17.80846</v>
      </c>
      <c r="EA547">
        <v>19.693739999999998</v>
      </c>
      <c r="EB547">
        <v>16.87359</v>
      </c>
      <c r="EC547">
        <v>0.34103</v>
      </c>
      <c r="ED547">
        <v>0.36203999999999997</v>
      </c>
      <c r="EE547">
        <v>16.317049999999998</v>
      </c>
      <c r="EF547">
        <v>43.814929999999997</v>
      </c>
      <c r="EG547">
        <v>2.6238199999999998</v>
      </c>
      <c r="EH547">
        <v>70.889150000000001</v>
      </c>
      <c r="EI547">
        <v>352.02424000000002</v>
      </c>
      <c r="EJ547">
        <v>0</v>
      </c>
      <c r="EK547">
        <v>54.707367040000001</v>
      </c>
      <c r="EL547">
        <v>4.7910638999999998E-2</v>
      </c>
      <c r="EM547">
        <v>2.8999081999999999E-2</v>
      </c>
      <c r="EN547">
        <v>1.1812928E-2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43.244067280000003</v>
      </c>
      <c r="EX547">
        <v>3.9410490999999999E-2</v>
      </c>
      <c r="EY547">
        <v>2.4386010999999999E-2</v>
      </c>
      <c r="EZ547">
        <v>1.019348E-2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0.87784300000000004</v>
      </c>
      <c r="FI547" t="s">
        <v>113</v>
      </c>
      <c r="FJ547" t="s">
        <v>113</v>
      </c>
      <c r="FK547" s="9">
        <v>3237.4311590000002</v>
      </c>
      <c r="FL547" t="s">
        <v>113</v>
      </c>
      <c r="FM547" t="s">
        <v>113</v>
      </c>
    </row>
    <row r="548" spans="116:169">
      <c r="DL548">
        <v>0</v>
      </c>
      <c r="DM548">
        <v>0.84730000000000005</v>
      </c>
      <c r="DN548">
        <v>5.4299999999999999E-3</v>
      </c>
      <c r="DO548">
        <v>4.5199999999999997E-3</v>
      </c>
      <c r="DP548">
        <v>4.5100000000000001E-3</v>
      </c>
      <c r="DQ548">
        <v>9.0000000000000006E-5</v>
      </c>
      <c r="DR548">
        <v>9.0000000000000006E-5</v>
      </c>
      <c r="DS548">
        <v>4.4299999999999999E-3</v>
      </c>
      <c r="DT548">
        <v>1.146E-2</v>
      </c>
      <c r="DU548">
        <v>7.5000000000000002E-4</v>
      </c>
      <c r="DV548">
        <v>2.164E-2</v>
      </c>
      <c r="DW548">
        <v>9.9760000000000001E-2</v>
      </c>
      <c r="DX548">
        <v>0</v>
      </c>
      <c r="DY548">
        <v>3068.91138</v>
      </c>
      <c r="DZ548">
        <v>20.012820000000001</v>
      </c>
      <c r="EA548">
        <v>16.911390000000001</v>
      </c>
      <c r="EB548">
        <v>17.134139999999999</v>
      </c>
      <c r="EC548">
        <v>0.32195000000000001</v>
      </c>
      <c r="ED548">
        <v>0.34799000000000002</v>
      </c>
      <c r="EE548">
        <v>17.053909999999998</v>
      </c>
      <c r="EF548">
        <v>42.254019999999997</v>
      </c>
      <c r="EG548">
        <v>2.9858600000000002</v>
      </c>
      <c r="EH548">
        <v>87.206199999999995</v>
      </c>
      <c r="EI548">
        <v>395.83917000000002</v>
      </c>
      <c r="EJ548">
        <v>0</v>
      </c>
      <c r="EK548">
        <v>54.395438660000003</v>
      </c>
      <c r="EL548">
        <v>4.4832912000000003E-2</v>
      </c>
      <c r="EM548">
        <v>3.0615999000000001E-2</v>
      </c>
      <c r="EN548">
        <v>1.2670687E-2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41.716784789999998</v>
      </c>
      <c r="EX548">
        <v>3.5850808999999997E-2</v>
      </c>
      <c r="EY548">
        <v>2.5005177999999999E-2</v>
      </c>
      <c r="EZ548">
        <v>1.0623255999999999E-2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0.86185400000000001</v>
      </c>
      <c r="FI548" t="s">
        <v>113</v>
      </c>
      <c r="FJ548" t="s">
        <v>113</v>
      </c>
      <c r="FK548" s="9">
        <v>3123.2916789999999</v>
      </c>
      <c r="FL548" t="s">
        <v>113</v>
      </c>
      <c r="FM548" t="s">
        <v>113</v>
      </c>
    </row>
    <row r="549" spans="116:169">
      <c r="DL549">
        <v>0</v>
      </c>
      <c r="DM549">
        <v>0.83296000000000003</v>
      </c>
      <c r="DN549">
        <v>3.9899999999999996E-3</v>
      </c>
      <c r="DO549">
        <v>4.9500000000000004E-3</v>
      </c>
      <c r="DP549">
        <v>4.0200000000000001E-3</v>
      </c>
      <c r="DQ549">
        <v>9.0000000000000006E-5</v>
      </c>
      <c r="DR549">
        <v>9.0000000000000006E-5</v>
      </c>
      <c r="DS549">
        <v>4.47E-3</v>
      </c>
      <c r="DT549">
        <v>1.128E-2</v>
      </c>
      <c r="DU549">
        <v>8.4000000000000003E-4</v>
      </c>
      <c r="DV549">
        <v>2.6079999999999999E-2</v>
      </c>
      <c r="DW549">
        <v>0.11122</v>
      </c>
      <c r="DX549">
        <v>0</v>
      </c>
      <c r="DY549">
        <v>2962.9031300000001</v>
      </c>
      <c r="DZ549">
        <v>14.43281</v>
      </c>
      <c r="EA549">
        <v>18.19537</v>
      </c>
      <c r="EB549">
        <v>15.00808</v>
      </c>
      <c r="EC549">
        <v>0.32091999999999998</v>
      </c>
      <c r="ED549">
        <v>0.34059</v>
      </c>
      <c r="EE549">
        <v>16.952159999999999</v>
      </c>
      <c r="EF549">
        <v>40.859729999999999</v>
      </c>
      <c r="EG549">
        <v>3.33386</v>
      </c>
      <c r="EH549">
        <v>104.26011</v>
      </c>
      <c r="EI549">
        <v>438.09318999999999</v>
      </c>
      <c r="EJ549">
        <v>0</v>
      </c>
      <c r="EK549">
        <v>54.190524109999998</v>
      </c>
      <c r="EL549">
        <v>4.7197929999999999E-2</v>
      </c>
      <c r="EM549">
        <v>2.7914042E-2</v>
      </c>
      <c r="EN549">
        <v>1.3246384999999999E-2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40.300550469999997</v>
      </c>
      <c r="EX549">
        <v>3.6586832999999999E-2</v>
      </c>
      <c r="EY549">
        <v>2.2140109000000002E-2</v>
      </c>
      <c r="EZ549">
        <v>1.07857E-2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0.84600699999999995</v>
      </c>
      <c r="FI549" t="s">
        <v>113</v>
      </c>
      <c r="FJ549" t="s">
        <v>113</v>
      </c>
      <c r="FK549" s="9">
        <v>3010.860314</v>
      </c>
      <c r="FL549" t="s">
        <v>113</v>
      </c>
      <c r="FM549" t="s">
        <v>113</v>
      </c>
    </row>
    <row r="550" spans="116:169">
      <c r="DL550">
        <v>0</v>
      </c>
      <c r="DM550">
        <v>0.81850000000000001</v>
      </c>
      <c r="DN550">
        <v>3.9899999999999996E-3</v>
      </c>
      <c r="DO550">
        <v>3.9300000000000003E-3</v>
      </c>
      <c r="DP550">
        <v>4.2900000000000004E-3</v>
      </c>
      <c r="DQ550">
        <v>8.0000000000000007E-5</v>
      </c>
      <c r="DR550">
        <v>9.0000000000000006E-5</v>
      </c>
      <c r="DS550">
        <v>4.0400000000000002E-3</v>
      </c>
      <c r="DT550">
        <v>1.1089999999999999E-2</v>
      </c>
      <c r="DU550">
        <v>9.3999999999999997E-4</v>
      </c>
      <c r="DV550">
        <v>3.0550000000000001E-2</v>
      </c>
      <c r="DW550">
        <v>0.1225</v>
      </c>
      <c r="DX550">
        <v>0</v>
      </c>
      <c r="DY550">
        <v>2857.61625</v>
      </c>
      <c r="DZ550">
        <v>14.18352</v>
      </c>
      <c r="EA550">
        <v>14.190149999999999</v>
      </c>
      <c r="EB550">
        <v>15.754759999999999</v>
      </c>
      <c r="EC550">
        <v>0.28364</v>
      </c>
      <c r="ED550">
        <v>0.31913000000000002</v>
      </c>
      <c r="EE550">
        <v>15.041880000000001</v>
      </c>
      <c r="EF550">
        <v>39.439340000000001</v>
      </c>
      <c r="EG550">
        <v>3.6744500000000002</v>
      </c>
      <c r="EH550">
        <v>121.21227</v>
      </c>
      <c r="EI550">
        <v>478.95292000000001</v>
      </c>
      <c r="EJ550">
        <v>0</v>
      </c>
      <c r="EK550">
        <v>53.948714129999999</v>
      </c>
      <c r="EL550">
        <v>4.1094516999999997E-2</v>
      </c>
      <c r="EM550">
        <v>2.9882769999999999E-2</v>
      </c>
      <c r="EN550">
        <v>1.1960257E-2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38.883529510000002</v>
      </c>
      <c r="EX550">
        <v>3.0954295999999999E-2</v>
      </c>
      <c r="EY550">
        <v>2.2986639E-2</v>
      </c>
      <c r="EZ550">
        <v>9.4531530000000006E-3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0.83079099999999995</v>
      </c>
      <c r="FI550" t="s">
        <v>113</v>
      </c>
      <c r="FJ550" t="s">
        <v>113</v>
      </c>
      <c r="FK550" s="9">
        <v>2902.0283159999999</v>
      </c>
      <c r="FL550" t="s">
        <v>113</v>
      </c>
      <c r="FM550" t="s">
        <v>113</v>
      </c>
    </row>
    <row r="551" spans="116:169">
      <c r="DL551">
        <v>0</v>
      </c>
      <c r="DM551">
        <v>0.80381000000000002</v>
      </c>
      <c r="DN551">
        <v>4.3E-3</v>
      </c>
      <c r="DO551">
        <v>3.8400000000000001E-3</v>
      </c>
      <c r="DP551">
        <v>3.5100000000000001E-3</v>
      </c>
      <c r="DQ551">
        <v>6.9999999999999994E-5</v>
      </c>
      <c r="DR551">
        <v>9.0000000000000006E-5</v>
      </c>
      <c r="DS551">
        <v>4.2599999999999999E-3</v>
      </c>
      <c r="DT551">
        <v>1.091E-2</v>
      </c>
      <c r="DU551">
        <v>1.0300000000000001E-3</v>
      </c>
      <c r="DV551">
        <v>3.4590000000000003E-2</v>
      </c>
      <c r="DW551">
        <v>0.13358999999999999</v>
      </c>
      <c r="DX551">
        <v>0</v>
      </c>
      <c r="DY551">
        <v>2752.7352099999998</v>
      </c>
      <c r="DZ551">
        <v>15.007099999999999</v>
      </c>
      <c r="EA551">
        <v>13.62574</v>
      </c>
      <c r="EB551">
        <v>12.630699999999999</v>
      </c>
      <c r="EC551">
        <v>0.26462999999999998</v>
      </c>
      <c r="ED551">
        <v>0.30764999999999998</v>
      </c>
      <c r="EE551">
        <v>15.608549999999999</v>
      </c>
      <c r="EF551">
        <v>38.093449999999997</v>
      </c>
      <c r="EG551">
        <v>3.9935700000000001</v>
      </c>
      <c r="EH551">
        <v>136.25415000000001</v>
      </c>
      <c r="EI551">
        <v>518.39225999999996</v>
      </c>
      <c r="EJ551">
        <v>0</v>
      </c>
      <c r="EK551">
        <v>53.678045269999998</v>
      </c>
      <c r="EL551">
        <v>3.8940741000000001E-2</v>
      </c>
      <c r="EM551">
        <v>2.5354227E-2</v>
      </c>
      <c r="EN551">
        <v>1.2936102E-2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37.473543579999998</v>
      </c>
      <c r="EX551">
        <v>2.8421333999999999E-2</v>
      </c>
      <c r="EY551">
        <v>1.892632E-2</v>
      </c>
      <c r="EZ551">
        <v>9.9198859999999993E-3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0.81553100000000001</v>
      </c>
      <c r="FI551" t="s">
        <v>113</v>
      </c>
      <c r="FJ551" t="s">
        <v>113</v>
      </c>
      <c r="FK551" s="9">
        <v>2794.2633900000001</v>
      </c>
      <c r="FL551" t="s">
        <v>113</v>
      </c>
      <c r="FM551" t="s">
        <v>113</v>
      </c>
    </row>
    <row r="552" spans="116:169">
      <c r="DL552">
        <v>0</v>
      </c>
      <c r="DM552">
        <v>0.79005000000000003</v>
      </c>
      <c r="DN552">
        <v>3.6600000000000001E-3</v>
      </c>
      <c r="DO552">
        <v>4.0400000000000002E-3</v>
      </c>
      <c r="DP552">
        <v>3.4099999999999998E-3</v>
      </c>
      <c r="DQ552">
        <v>6.9999999999999994E-5</v>
      </c>
      <c r="DR552">
        <v>8.0000000000000007E-5</v>
      </c>
      <c r="DS552">
        <v>3.5100000000000001E-3</v>
      </c>
      <c r="DT552">
        <v>1.0699999999999999E-2</v>
      </c>
      <c r="DU552">
        <v>1.1100000000000001E-3</v>
      </c>
      <c r="DV552">
        <v>3.8859999999999999E-2</v>
      </c>
      <c r="DW552">
        <v>0.14449999999999999</v>
      </c>
      <c r="DX552">
        <v>0</v>
      </c>
      <c r="DY552">
        <v>2652.2497400000002</v>
      </c>
      <c r="DZ552">
        <v>12.5456</v>
      </c>
      <c r="EA552">
        <v>14.06575</v>
      </c>
      <c r="EB552">
        <v>12.049939999999999</v>
      </c>
      <c r="EC552">
        <v>0.25169000000000002</v>
      </c>
      <c r="ED552">
        <v>0.29329</v>
      </c>
      <c r="EE552">
        <v>12.62092</v>
      </c>
      <c r="EF552">
        <v>36.648139999999998</v>
      </c>
      <c r="EG552">
        <v>4.3012300000000003</v>
      </c>
      <c r="EH552">
        <v>151.86269999999999</v>
      </c>
      <c r="EI552">
        <v>556.48571000000004</v>
      </c>
      <c r="EJ552">
        <v>0</v>
      </c>
      <c r="EK552">
        <v>53.463467819999998</v>
      </c>
      <c r="EL552">
        <v>3.9817466000000003E-2</v>
      </c>
      <c r="EM552">
        <v>2.4327841999999999E-2</v>
      </c>
      <c r="EN552">
        <v>1.0705620000000001E-2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36.129870709999999</v>
      </c>
      <c r="EX552">
        <v>2.8123820000000001E-2</v>
      </c>
      <c r="EY552">
        <v>1.7594379E-2</v>
      </c>
      <c r="EZ552">
        <v>7.9607399999999991E-3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0.80123299999999997</v>
      </c>
      <c r="FI552" t="s">
        <v>113</v>
      </c>
      <c r="FJ552" t="s">
        <v>113</v>
      </c>
      <c r="FK552" s="9">
        <v>2691.1627229999999</v>
      </c>
      <c r="FL552" t="s">
        <v>113</v>
      </c>
      <c r="FM552" t="s">
        <v>113</v>
      </c>
    </row>
    <row r="553" spans="116:169">
      <c r="DL553">
        <v>0</v>
      </c>
      <c r="DM553">
        <v>0.77597000000000005</v>
      </c>
      <c r="DN553">
        <v>4.0400000000000002E-3</v>
      </c>
      <c r="DO553">
        <v>3.5899999999999999E-3</v>
      </c>
      <c r="DP553">
        <v>3.5400000000000002E-3</v>
      </c>
      <c r="DQ553">
        <v>6.9999999999999994E-5</v>
      </c>
      <c r="DR553">
        <v>8.0000000000000007E-5</v>
      </c>
      <c r="DS553">
        <v>3.4399999999999999E-3</v>
      </c>
      <c r="DT553">
        <v>1.0500000000000001E-2</v>
      </c>
      <c r="DU553">
        <v>1.1999999999999999E-3</v>
      </c>
      <c r="DV553">
        <v>4.2369999999999998E-2</v>
      </c>
      <c r="DW553">
        <v>0.1552</v>
      </c>
      <c r="DX553">
        <v>0</v>
      </c>
      <c r="DY553">
        <v>2551.8814600000001</v>
      </c>
      <c r="DZ553">
        <v>13.54543</v>
      </c>
      <c r="EA553">
        <v>12.24821</v>
      </c>
      <c r="EB553">
        <v>12.288539999999999</v>
      </c>
      <c r="EC553">
        <v>0.23526</v>
      </c>
      <c r="ED553">
        <v>0.27989999999999998</v>
      </c>
      <c r="EE553">
        <v>12.147500000000001</v>
      </c>
      <c r="EF553">
        <v>35.256329999999998</v>
      </c>
      <c r="EG553">
        <v>4.5945200000000002</v>
      </c>
      <c r="EH553">
        <v>164.48362</v>
      </c>
      <c r="EI553">
        <v>593.13383999999996</v>
      </c>
      <c r="EJ553">
        <v>0</v>
      </c>
      <c r="EK553">
        <v>53.206742849999998</v>
      </c>
      <c r="EL553">
        <v>3.7269661000000003E-2</v>
      </c>
      <c r="EM553">
        <v>2.5544341000000002E-2</v>
      </c>
      <c r="EN553">
        <v>1.0541227E-2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34.783839530000002</v>
      </c>
      <c r="EX553">
        <v>2.5512272999999999E-2</v>
      </c>
      <c r="EY553">
        <v>1.7891323000000001E-2</v>
      </c>
      <c r="EZ553">
        <v>7.5968069999999997E-3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0.78720500000000004</v>
      </c>
      <c r="FI553" t="s">
        <v>113</v>
      </c>
      <c r="FJ553" t="s">
        <v>113</v>
      </c>
      <c r="FK553" s="9">
        <v>2590.198895</v>
      </c>
      <c r="FL553" t="s">
        <v>113</v>
      </c>
      <c r="FM553" t="s">
        <v>113</v>
      </c>
    </row>
    <row r="554" spans="116:169">
      <c r="DL554">
        <v>0</v>
      </c>
      <c r="DM554">
        <v>0.76214000000000004</v>
      </c>
      <c r="DN554">
        <v>4.0499999999999998E-3</v>
      </c>
      <c r="DO554">
        <v>3.81E-3</v>
      </c>
      <c r="DP554">
        <v>3.2000000000000002E-3</v>
      </c>
      <c r="DQ554">
        <v>6.9999999999999994E-5</v>
      </c>
      <c r="DR554">
        <v>8.0000000000000007E-5</v>
      </c>
      <c r="DS554">
        <v>3.5500000000000002E-3</v>
      </c>
      <c r="DT554">
        <v>1.031E-2</v>
      </c>
      <c r="DU554">
        <v>1.2800000000000001E-3</v>
      </c>
      <c r="DV554">
        <v>4.5809999999999997E-2</v>
      </c>
      <c r="DW554">
        <v>0.16569999999999999</v>
      </c>
      <c r="DX554">
        <v>0</v>
      </c>
      <c r="DY554">
        <v>2453.5191399999999</v>
      </c>
      <c r="DZ554">
        <v>13.31452</v>
      </c>
      <c r="EA554">
        <v>12.748670000000001</v>
      </c>
      <c r="EB554">
        <v>10.88696</v>
      </c>
      <c r="EC554">
        <v>0.23182</v>
      </c>
      <c r="ED554">
        <v>0.27200999999999997</v>
      </c>
      <c r="EE554">
        <v>12.287470000000001</v>
      </c>
      <c r="EF554">
        <v>33.909239999999997</v>
      </c>
      <c r="EG554">
        <v>4.8744199999999998</v>
      </c>
      <c r="EH554">
        <v>176.63112000000001</v>
      </c>
      <c r="EI554">
        <v>628.39017000000001</v>
      </c>
      <c r="EJ554">
        <v>0</v>
      </c>
      <c r="EK554">
        <v>52.955795889999997</v>
      </c>
      <c r="EL554">
        <v>3.8539427000000001E-2</v>
      </c>
      <c r="EM554">
        <v>2.3627235999999999E-2</v>
      </c>
      <c r="EN554">
        <v>1.1096106E-2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33.468174390000001</v>
      </c>
      <c r="EX554">
        <v>2.5505064000000001E-2</v>
      </c>
      <c r="EY554">
        <v>1.60264E-2</v>
      </c>
      <c r="EZ554">
        <v>7.7456290000000004E-3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0.77326399999999995</v>
      </c>
      <c r="FI554" t="s">
        <v>113</v>
      </c>
      <c r="FJ554" t="s">
        <v>113</v>
      </c>
      <c r="FK554" s="9">
        <v>2490.701106</v>
      </c>
      <c r="FL554" t="s">
        <v>113</v>
      </c>
      <c r="FM554" t="s">
        <v>113</v>
      </c>
    </row>
    <row r="555" spans="116:169">
      <c r="DL555">
        <v>0</v>
      </c>
      <c r="DM555">
        <v>0.74846999999999997</v>
      </c>
      <c r="DN555">
        <v>4.0899999999999999E-3</v>
      </c>
      <c r="DO555">
        <v>3.8300000000000001E-3</v>
      </c>
      <c r="DP555">
        <v>3.3500000000000001E-3</v>
      </c>
      <c r="DQ555">
        <v>6.9999999999999994E-5</v>
      </c>
      <c r="DR555">
        <v>8.0000000000000007E-5</v>
      </c>
      <c r="DS555">
        <v>3.2499999999999999E-3</v>
      </c>
      <c r="DT555">
        <v>1.013E-2</v>
      </c>
      <c r="DU555">
        <v>1.3600000000000001E-3</v>
      </c>
      <c r="DV555">
        <v>4.9360000000000001E-2</v>
      </c>
      <c r="DW555">
        <v>0.17601</v>
      </c>
      <c r="DX555">
        <v>0</v>
      </c>
      <c r="DY555">
        <v>2356.91183</v>
      </c>
      <c r="DZ555">
        <v>13.16389</v>
      </c>
      <c r="EA555">
        <v>12.53176</v>
      </c>
      <c r="EB555">
        <v>11.19308</v>
      </c>
      <c r="EC555">
        <v>0.22520999999999999</v>
      </c>
      <c r="ED555">
        <v>0.26091999999999999</v>
      </c>
      <c r="EE555">
        <v>11.0159</v>
      </c>
      <c r="EF555">
        <v>32.622030000000002</v>
      </c>
      <c r="EG555">
        <v>5.1464299999999996</v>
      </c>
      <c r="EH555">
        <v>188.9186</v>
      </c>
      <c r="EI555">
        <v>662.29942000000005</v>
      </c>
      <c r="EJ555">
        <v>0</v>
      </c>
      <c r="EK555">
        <v>52.702246969999997</v>
      </c>
      <c r="EL555">
        <v>3.9352032000000002E-2</v>
      </c>
      <c r="EM555">
        <v>2.4726839E-2</v>
      </c>
      <c r="EN555">
        <v>1.0162502E-2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32.177004879999998</v>
      </c>
      <c r="EX555">
        <v>2.5179328000000001E-2</v>
      </c>
      <c r="EY555">
        <v>1.6220308999999999E-2</v>
      </c>
      <c r="EZ555">
        <v>6.8670090000000003E-3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0.75980499999999995</v>
      </c>
      <c r="FI555" t="s">
        <v>113</v>
      </c>
      <c r="FJ555" t="s">
        <v>113</v>
      </c>
      <c r="FK555" s="9">
        <v>2394.025772</v>
      </c>
      <c r="FL555" t="s">
        <v>113</v>
      </c>
      <c r="FM555" t="s">
        <v>113</v>
      </c>
    </row>
    <row r="556" spans="116:169">
      <c r="DL556">
        <v>0</v>
      </c>
      <c r="DM556">
        <v>0.73509000000000002</v>
      </c>
      <c r="DN556">
        <v>4.0000000000000001E-3</v>
      </c>
      <c r="DO556">
        <v>3.8500000000000001E-3</v>
      </c>
      <c r="DP556">
        <v>3.3700000000000002E-3</v>
      </c>
      <c r="DQ556">
        <v>6.9999999999999994E-5</v>
      </c>
      <c r="DR556">
        <v>8.0000000000000007E-5</v>
      </c>
      <c r="DS556">
        <v>3.3899999999999998E-3</v>
      </c>
      <c r="DT556">
        <v>9.9699999999999997E-3</v>
      </c>
      <c r="DU556">
        <v>1.4400000000000001E-3</v>
      </c>
      <c r="DV556">
        <v>5.2609999999999997E-2</v>
      </c>
      <c r="DW556">
        <v>0.18614</v>
      </c>
      <c r="DX556">
        <v>0</v>
      </c>
      <c r="DY556">
        <v>2262.4279200000001</v>
      </c>
      <c r="DZ556">
        <v>12.59113</v>
      </c>
      <c r="EA556">
        <v>12.33333</v>
      </c>
      <c r="EB556">
        <v>11.01873</v>
      </c>
      <c r="EC556">
        <v>0.22302</v>
      </c>
      <c r="ED556">
        <v>0.25311</v>
      </c>
      <c r="EE556">
        <v>11.26413</v>
      </c>
      <c r="EF556">
        <v>31.385179999999998</v>
      </c>
      <c r="EG556">
        <v>5.4073500000000001</v>
      </c>
      <c r="EH556">
        <v>199.93450000000001</v>
      </c>
      <c r="EI556">
        <v>694.92143999999996</v>
      </c>
      <c r="EJ556">
        <v>0</v>
      </c>
      <c r="EK556">
        <v>52.452836499999997</v>
      </c>
      <c r="EL556">
        <v>4.0274587000000001E-2</v>
      </c>
      <c r="EM556">
        <v>2.5305277000000001E-2</v>
      </c>
      <c r="EN556">
        <v>1.0798670999999999E-2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30.913957960000001</v>
      </c>
      <c r="EX556">
        <v>2.4901079E-2</v>
      </c>
      <c r="EY556">
        <v>1.6049996E-2</v>
      </c>
      <c r="EZ556">
        <v>7.0589290000000002E-3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0.74637299999999995</v>
      </c>
      <c r="FI556" t="s">
        <v>113</v>
      </c>
      <c r="FJ556" t="s">
        <v>113</v>
      </c>
      <c r="FK556" s="9">
        <v>2298.5941309999998</v>
      </c>
      <c r="FL556" t="s">
        <v>113</v>
      </c>
      <c r="FM556" t="s">
        <v>113</v>
      </c>
    </row>
    <row r="557" spans="116:169">
      <c r="DL557">
        <v>0</v>
      </c>
      <c r="DM557">
        <v>0.72152000000000005</v>
      </c>
      <c r="DN557">
        <v>4.3600000000000002E-3</v>
      </c>
      <c r="DO557">
        <v>3.7699999999999999E-3</v>
      </c>
      <c r="DP557">
        <v>3.3800000000000002E-3</v>
      </c>
      <c r="DQ557">
        <v>6.9999999999999994E-5</v>
      </c>
      <c r="DR557">
        <v>8.0000000000000007E-5</v>
      </c>
      <c r="DS557">
        <v>3.4199999999999999E-3</v>
      </c>
      <c r="DT557">
        <v>9.7699999999999992E-3</v>
      </c>
      <c r="DU557">
        <v>1.5200000000000001E-3</v>
      </c>
      <c r="DV557">
        <v>5.5989999999999998E-2</v>
      </c>
      <c r="DW557">
        <v>0.19611000000000001</v>
      </c>
      <c r="DX557">
        <v>0</v>
      </c>
      <c r="DY557">
        <v>2168.5896299999999</v>
      </c>
      <c r="DZ557">
        <v>13.423360000000001</v>
      </c>
      <c r="EA557">
        <v>11.83038</v>
      </c>
      <c r="EB557">
        <v>10.825889999999999</v>
      </c>
      <c r="EC557">
        <v>0.21640999999999999</v>
      </c>
      <c r="ED557">
        <v>0.24365000000000001</v>
      </c>
      <c r="EE557">
        <v>11.13186</v>
      </c>
      <c r="EF557">
        <v>30.0838</v>
      </c>
      <c r="EG557">
        <v>5.6604599999999996</v>
      </c>
      <c r="EH557">
        <v>211.19863000000001</v>
      </c>
      <c r="EI557">
        <v>726.30661999999995</v>
      </c>
      <c r="EJ557">
        <v>0</v>
      </c>
      <c r="EK557">
        <v>52.171939559999998</v>
      </c>
      <c r="EL557">
        <v>4.0424579000000002E-2</v>
      </c>
      <c r="EM557">
        <v>2.5783693E-2</v>
      </c>
      <c r="EN557">
        <v>1.0997178999999999E-2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29.658079069999999</v>
      </c>
      <c r="EX557">
        <v>2.4138914000000001E-2</v>
      </c>
      <c r="EY557">
        <v>1.5799403E-2</v>
      </c>
      <c r="EZ557">
        <v>6.9495499999999997E-3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0.73310399999999998</v>
      </c>
      <c r="FI557" t="s">
        <v>113</v>
      </c>
      <c r="FJ557" t="s">
        <v>113</v>
      </c>
      <c r="FK557" s="9">
        <v>2204.8856719999999</v>
      </c>
      <c r="FL557" t="s">
        <v>113</v>
      </c>
      <c r="FM557" t="s">
        <v>113</v>
      </c>
    </row>
    <row r="558" spans="116:169">
      <c r="DL558">
        <v>0</v>
      </c>
      <c r="DM558">
        <v>0.70801000000000003</v>
      </c>
      <c r="DN558">
        <v>4.5700000000000003E-3</v>
      </c>
      <c r="DO558">
        <v>4.0200000000000001E-3</v>
      </c>
      <c r="DP558">
        <v>3.3300000000000001E-3</v>
      </c>
      <c r="DQ558">
        <v>6.9999999999999994E-5</v>
      </c>
      <c r="DR558">
        <v>8.0000000000000007E-5</v>
      </c>
      <c r="DS558">
        <v>3.4399999999999999E-3</v>
      </c>
      <c r="DT558">
        <v>9.5899999999999996E-3</v>
      </c>
      <c r="DU558">
        <v>1.6000000000000001E-3</v>
      </c>
      <c r="DV558">
        <v>5.9409999999999998E-2</v>
      </c>
      <c r="DW558">
        <v>0.20588000000000001</v>
      </c>
      <c r="DX558">
        <v>0</v>
      </c>
      <c r="DY558">
        <v>2076.2134900000001</v>
      </c>
      <c r="DZ558">
        <v>13.730359999999999</v>
      </c>
      <c r="EA558">
        <v>12.312469999999999</v>
      </c>
      <c r="EB558">
        <v>10.430199999999999</v>
      </c>
      <c r="EC558">
        <v>0.21648000000000001</v>
      </c>
      <c r="ED558">
        <v>0.23630999999999999</v>
      </c>
      <c r="EE558">
        <v>10.949120000000001</v>
      </c>
      <c r="EF558">
        <v>28.834589999999999</v>
      </c>
      <c r="EG558">
        <v>5.9041199999999998</v>
      </c>
      <c r="EH558">
        <v>222.33049</v>
      </c>
      <c r="EI558">
        <v>756.39041999999995</v>
      </c>
      <c r="EJ558">
        <v>0</v>
      </c>
      <c r="EK558">
        <v>51.88295214</v>
      </c>
      <c r="EL558">
        <v>4.2789766E-2</v>
      </c>
      <c r="EM558">
        <v>2.572675E-2</v>
      </c>
      <c r="EN558">
        <v>1.1185412E-2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28.423836229999999</v>
      </c>
      <c r="EX558">
        <v>2.4635581E-2</v>
      </c>
      <c r="EY558">
        <v>1.5219837E-2</v>
      </c>
      <c r="EZ558">
        <v>6.8284670000000004E-3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0.71999899999999994</v>
      </c>
      <c r="FI558" t="s">
        <v>113</v>
      </c>
      <c r="FJ558" t="s">
        <v>113</v>
      </c>
      <c r="FK558" s="9">
        <v>2112.9029919999998</v>
      </c>
      <c r="FL558" t="s">
        <v>113</v>
      </c>
      <c r="FM558" t="s">
        <v>113</v>
      </c>
    </row>
    <row r="559" spans="116:169">
      <c r="DL559">
        <v>0</v>
      </c>
      <c r="DM559">
        <v>0.69555</v>
      </c>
      <c r="DN559">
        <v>3.8300000000000001E-3</v>
      </c>
      <c r="DO559">
        <v>4.1700000000000001E-3</v>
      </c>
      <c r="DP559">
        <v>3.5200000000000001E-3</v>
      </c>
      <c r="DQ559">
        <v>6.9999999999999994E-5</v>
      </c>
      <c r="DR559">
        <v>8.0000000000000007E-5</v>
      </c>
      <c r="DS559">
        <v>3.3700000000000002E-3</v>
      </c>
      <c r="DT559">
        <v>9.41E-3</v>
      </c>
      <c r="DU559">
        <v>1.6800000000000001E-3</v>
      </c>
      <c r="DV559">
        <v>6.2850000000000003E-2</v>
      </c>
      <c r="DW559">
        <v>0.21546999999999999</v>
      </c>
      <c r="DX559">
        <v>0</v>
      </c>
      <c r="DY559">
        <v>1988.1131800000001</v>
      </c>
      <c r="DZ559">
        <v>11.219379999999999</v>
      </c>
      <c r="EA559">
        <v>12.4948</v>
      </c>
      <c r="EB559">
        <v>10.78351</v>
      </c>
      <c r="EC559">
        <v>0.21736</v>
      </c>
      <c r="ED559">
        <v>0.22896</v>
      </c>
      <c r="EE559">
        <v>10.499269999999999</v>
      </c>
      <c r="EF559">
        <v>27.60688</v>
      </c>
      <c r="EG559">
        <v>6.1404199999999998</v>
      </c>
      <c r="EH559">
        <v>233.27961999999999</v>
      </c>
      <c r="EI559">
        <v>785.22501999999997</v>
      </c>
      <c r="EJ559">
        <v>0</v>
      </c>
      <c r="EK559">
        <v>51.655836450000002</v>
      </c>
      <c r="EL559">
        <v>4.5252430000000003E-2</v>
      </c>
      <c r="EM559">
        <v>2.7393609999999999E-2</v>
      </c>
      <c r="EN559">
        <v>1.1166896000000001E-2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27.248215519999999</v>
      </c>
      <c r="EX559">
        <v>2.5110723000000001E-2</v>
      </c>
      <c r="EY559">
        <v>1.5629357E-2</v>
      </c>
      <c r="EZ559">
        <v>6.5806770000000001E-3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0.70714100000000002</v>
      </c>
      <c r="FI559" t="s">
        <v>113</v>
      </c>
      <c r="FJ559" t="s">
        <v>113</v>
      </c>
      <c r="FK559" s="9">
        <v>2022.8282320000001</v>
      </c>
      <c r="FL559" t="s">
        <v>113</v>
      </c>
      <c r="FM559" t="s">
        <v>113</v>
      </c>
    </row>
    <row r="560" spans="116:169">
      <c r="DL560">
        <v>0</v>
      </c>
      <c r="DM560">
        <v>0.68254000000000004</v>
      </c>
      <c r="DN560">
        <v>4.3699999999999998E-3</v>
      </c>
      <c r="DO560">
        <v>3.64E-3</v>
      </c>
      <c r="DP560">
        <v>3.64E-3</v>
      </c>
      <c r="DQ560">
        <v>6.9999999999999994E-5</v>
      </c>
      <c r="DR560">
        <v>8.0000000000000007E-5</v>
      </c>
      <c r="DS560">
        <v>3.5699999999999998E-3</v>
      </c>
      <c r="DT560">
        <v>9.2300000000000004E-3</v>
      </c>
      <c r="DU560">
        <v>1.7600000000000001E-3</v>
      </c>
      <c r="DV560">
        <v>6.6210000000000005E-2</v>
      </c>
      <c r="DW560">
        <v>0.22489000000000001</v>
      </c>
      <c r="DX560">
        <v>0</v>
      </c>
      <c r="DY560">
        <v>1899.67878</v>
      </c>
      <c r="DZ560">
        <v>12.50018</v>
      </c>
      <c r="EA560">
        <v>10.639620000000001</v>
      </c>
      <c r="EB560">
        <v>10.863899999999999</v>
      </c>
      <c r="EC560">
        <v>0.20362</v>
      </c>
      <c r="ED560">
        <v>0.21823999999999999</v>
      </c>
      <c r="EE560">
        <v>10.88367</v>
      </c>
      <c r="EF560">
        <v>26.39573</v>
      </c>
      <c r="EG560">
        <v>6.3693799999999996</v>
      </c>
      <c r="EH560">
        <v>243.77888999999999</v>
      </c>
      <c r="EI560">
        <v>812.83190000000002</v>
      </c>
      <c r="EJ560">
        <v>0</v>
      </c>
      <c r="EK560">
        <v>51.361280579999999</v>
      </c>
      <c r="EL560">
        <v>4.2336229000000003E-2</v>
      </c>
      <c r="EM560">
        <v>2.8911719999999998E-2</v>
      </c>
      <c r="EN560">
        <v>1.1967609000000001E-2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26.061167359999999</v>
      </c>
      <c r="EX560">
        <v>2.2664220999999998E-2</v>
      </c>
      <c r="EY560">
        <v>1.5898873000000001E-2</v>
      </c>
      <c r="EZ560">
        <v>6.8024289999999996E-3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0.69425999999999999</v>
      </c>
      <c r="FI560" t="s">
        <v>113</v>
      </c>
      <c r="FJ560" t="s">
        <v>113</v>
      </c>
      <c r="FK560" s="9">
        <v>1933.8860890000001</v>
      </c>
      <c r="FL560" t="s">
        <v>113</v>
      </c>
      <c r="FM560" t="s">
        <v>113</v>
      </c>
    </row>
    <row r="561" spans="116:169">
      <c r="DL561">
        <v>0</v>
      </c>
      <c r="DM561">
        <v>0.67098999999999998</v>
      </c>
      <c r="DN561">
        <v>3.2100000000000002E-3</v>
      </c>
      <c r="DO561">
        <v>3.9899999999999996E-3</v>
      </c>
      <c r="DP561">
        <v>3.2399999999999998E-3</v>
      </c>
      <c r="DQ561">
        <v>6.9999999999999994E-5</v>
      </c>
      <c r="DR561">
        <v>8.0000000000000007E-5</v>
      </c>
      <c r="DS561">
        <v>3.5999999999999999E-3</v>
      </c>
      <c r="DT561">
        <v>9.0900000000000009E-3</v>
      </c>
      <c r="DU561">
        <v>1.83E-3</v>
      </c>
      <c r="DV561">
        <v>6.9790000000000005E-2</v>
      </c>
      <c r="DW561">
        <v>0.23411999999999999</v>
      </c>
      <c r="DX561">
        <v>0</v>
      </c>
      <c r="DY561">
        <v>1816.47325</v>
      </c>
      <c r="DZ561">
        <v>8.9329699999999992</v>
      </c>
      <c r="EA561">
        <v>11.35013</v>
      </c>
      <c r="EB561">
        <v>9.4349699999999999</v>
      </c>
      <c r="EC561">
        <v>0.20122000000000001</v>
      </c>
      <c r="ED561">
        <v>0.21173</v>
      </c>
      <c r="EE561">
        <v>10.73678</v>
      </c>
      <c r="EF561">
        <v>25.29382</v>
      </c>
      <c r="EG561">
        <v>6.5876200000000003</v>
      </c>
      <c r="EH561">
        <v>254.66256000000001</v>
      </c>
      <c r="EI561">
        <v>839.22762999999998</v>
      </c>
      <c r="EJ561">
        <v>0</v>
      </c>
      <c r="EK561">
        <v>51.167788450000003</v>
      </c>
      <c r="EL561">
        <v>4.4566413999999999E-2</v>
      </c>
      <c r="EM561">
        <v>2.6358005E-2</v>
      </c>
      <c r="EN561">
        <v>1.2508567E-2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24.948744000000001</v>
      </c>
      <c r="EX561">
        <v>2.2927527E-2</v>
      </c>
      <c r="EY561">
        <v>1.3964254000000001E-2</v>
      </c>
      <c r="EZ561">
        <v>6.8519319999999998E-3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0.68149400000000004</v>
      </c>
      <c r="FI561" t="s">
        <v>113</v>
      </c>
      <c r="FJ561" t="s">
        <v>113</v>
      </c>
      <c r="FK561" s="9">
        <v>1846.3925380000001</v>
      </c>
      <c r="FL561" t="s">
        <v>113</v>
      </c>
      <c r="FM561" t="s">
        <v>113</v>
      </c>
    </row>
    <row r="562" spans="116:169">
      <c r="DL562">
        <v>0</v>
      </c>
      <c r="DM562">
        <v>0.65934000000000004</v>
      </c>
      <c r="DN562">
        <v>3.2100000000000002E-3</v>
      </c>
      <c r="DO562">
        <v>3.1700000000000001E-3</v>
      </c>
      <c r="DP562">
        <v>3.46E-3</v>
      </c>
      <c r="DQ562">
        <v>6.0000000000000002E-5</v>
      </c>
      <c r="DR562">
        <v>6.9999999999999994E-5</v>
      </c>
      <c r="DS562">
        <v>3.2499999999999999E-3</v>
      </c>
      <c r="DT562">
        <v>8.9300000000000004E-3</v>
      </c>
      <c r="DU562">
        <v>1.91E-3</v>
      </c>
      <c r="DV562">
        <v>7.3389999999999997E-2</v>
      </c>
      <c r="DW562">
        <v>0.24321000000000001</v>
      </c>
      <c r="DX562">
        <v>0</v>
      </c>
      <c r="DY562">
        <v>1734.0945099999999</v>
      </c>
      <c r="DZ562">
        <v>8.6944199999999991</v>
      </c>
      <c r="EA562">
        <v>8.7677700000000005</v>
      </c>
      <c r="EB562">
        <v>9.8207500000000003</v>
      </c>
      <c r="EC562">
        <v>0.17630999999999999</v>
      </c>
      <c r="ED562">
        <v>0.19647000000000001</v>
      </c>
      <c r="EE562">
        <v>9.4440399999999993</v>
      </c>
      <c r="EF562">
        <v>24.180489999999999</v>
      </c>
      <c r="EG562">
        <v>6.7993499999999996</v>
      </c>
      <c r="EH562">
        <v>265.39934</v>
      </c>
      <c r="EI562">
        <v>864.52144999999996</v>
      </c>
      <c r="EJ562">
        <v>0</v>
      </c>
      <c r="EK562">
        <v>50.939464379999997</v>
      </c>
      <c r="EL562">
        <v>3.8802611000000001E-2</v>
      </c>
      <c r="EM562">
        <v>2.8216202999999999E-2</v>
      </c>
      <c r="EN562">
        <v>1.1293423E-2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23.840806700000002</v>
      </c>
      <c r="EX562">
        <v>1.9236244999999999E-2</v>
      </c>
      <c r="EY562">
        <v>1.4372763E-2</v>
      </c>
      <c r="EZ562">
        <v>5.9564470000000001E-3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0.66923699999999997</v>
      </c>
      <c r="FI562" t="s">
        <v>113</v>
      </c>
      <c r="FJ562" t="s">
        <v>113</v>
      </c>
      <c r="FK562" s="9">
        <v>1761.5537609999999</v>
      </c>
      <c r="FL562" t="s">
        <v>113</v>
      </c>
      <c r="FM562" t="s">
        <v>113</v>
      </c>
    </row>
    <row r="563" spans="116:169">
      <c r="DL563">
        <v>0</v>
      </c>
      <c r="DM563">
        <v>0.64749999999999996</v>
      </c>
      <c r="DN563">
        <v>3.46E-3</v>
      </c>
      <c r="DO563">
        <v>3.0999999999999999E-3</v>
      </c>
      <c r="DP563">
        <v>2.82E-3</v>
      </c>
      <c r="DQ563">
        <v>6.0000000000000002E-5</v>
      </c>
      <c r="DR563">
        <v>6.9999999999999994E-5</v>
      </c>
      <c r="DS563">
        <v>3.4299999999999999E-3</v>
      </c>
      <c r="DT563">
        <v>8.7899999999999992E-3</v>
      </c>
      <c r="DU563">
        <v>1.98E-3</v>
      </c>
      <c r="DV563">
        <v>7.664E-2</v>
      </c>
      <c r="DW563">
        <v>0.25213999999999998</v>
      </c>
      <c r="DX563">
        <v>0</v>
      </c>
      <c r="DY563">
        <v>1652.3716400000001</v>
      </c>
      <c r="DZ563">
        <v>9.1057400000000008</v>
      </c>
      <c r="EA563">
        <v>8.3373000000000008</v>
      </c>
      <c r="EB563">
        <v>7.7975599999999998</v>
      </c>
      <c r="EC563">
        <v>0.16295000000000001</v>
      </c>
      <c r="ED563">
        <v>0.18754999999999999</v>
      </c>
      <c r="EE563">
        <v>9.7166999999999994</v>
      </c>
      <c r="EF563">
        <v>23.117519999999999</v>
      </c>
      <c r="EG563">
        <v>6.9958200000000001</v>
      </c>
      <c r="EH563">
        <v>274.84338000000002</v>
      </c>
      <c r="EI563">
        <v>888.70194000000004</v>
      </c>
      <c r="EJ563">
        <v>0</v>
      </c>
      <c r="EK563">
        <v>50.683892749999998</v>
      </c>
      <c r="EL563">
        <v>3.6768730999999999E-2</v>
      </c>
      <c r="EM563">
        <v>2.3940054999999998E-2</v>
      </c>
      <c r="EN563">
        <v>1.2214617000000001E-2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22.742539359999999</v>
      </c>
      <c r="EX563">
        <v>1.7494394999999999E-2</v>
      </c>
      <c r="EY563">
        <v>1.1729909E-2</v>
      </c>
      <c r="EZ563">
        <v>6.1969750000000004E-3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0.65694399999999997</v>
      </c>
      <c r="FI563" t="s">
        <v>113</v>
      </c>
      <c r="FJ563" t="s">
        <v>113</v>
      </c>
      <c r="FK563" s="9">
        <v>1677.775183</v>
      </c>
      <c r="FL563" t="s">
        <v>113</v>
      </c>
      <c r="FM563" t="s">
        <v>113</v>
      </c>
    </row>
    <row r="564" spans="116:169">
      <c r="DL564">
        <v>0</v>
      </c>
      <c r="DM564">
        <v>0.63641999999999999</v>
      </c>
      <c r="DN564">
        <v>2.9499999999999999E-3</v>
      </c>
      <c r="DO564">
        <v>3.2599999999999999E-3</v>
      </c>
      <c r="DP564">
        <v>2.7399999999999998E-3</v>
      </c>
      <c r="DQ564">
        <v>6.0000000000000002E-5</v>
      </c>
      <c r="DR564">
        <v>6.9999999999999994E-5</v>
      </c>
      <c r="DS564">
        <v>2.8300000000000001E-3</v>
      </c>
      <c r="DT564">
        <v>8.6199999999999992E-3</v>
      </c>
      <c r="DU564">
        <v>2.0500000000000002E-3</v>
      </c>
      <c r="DV564">
        <v>8.0079999999999998E-2</v>
      </c>
      <c r="DW564">
        <v>0.26093</v>
      </c>
      <c r="DX564">
        <v>0</v>
      </c>
      <c r="DY564">
        <v>1573.69832</v>
      </c>
      <c r="DZ564">
        <v>7.5296399999999997</v>
      </c>
      <c r="EA564">
        <v>8.5190999999999999</v>
      </c>
      <c r="EB564">
        <v>7.3660300000000003</v>
      </c>
      <c r="EC564">
        <v>0.15332000000000001</v>
      </c>
      <c r="ED564">
        <v>0.17682999999999999</v>
      </c>
      <c r="EE564">
        <v>7.7801600000000004</v>
      </c>
      <c r="EF564">
        <v>21.999829999999999</v>
      </c>
      <c r="EG564">
        <v>7.18337</v>
      </c>
      <c r="EH564">
        <v>284.56008000000003</v>
      </c>
      <c r="EI564">
        <v>911.81946000000005</v>
      </c>
      <c r="EJ564">
        <v>0</v>
      </c>
      <c r="EK564">
        <v>50.481284219999999</v>
      </c>
      <c r="EL564">
        <v>3.7596483E-2</v>
      </c>
      <c r="EM564">
        <v>2.2970863000000001E-2</v>
      </c>
      <c r="EN564">
        <v>1.0108488000000001E-2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21.68991157</v>
      </c>
      <c r="EX564">
        <v>1.7133117E-2</v>
      </c>
      <c r="EY564">
        <v>1.0799281000000001E-2</v>
      </c>
      <c r="EZ564">
        <v>4.9280870000000003E-3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0.64542699999999997</v>
      </c>
      <c r="FI564" t="s">
        <v>113</v>
      </c>
      <c r="FJ564" t="s">
        <v>113</v>
      </c>
      <c r="FK564" s="9">
        <v>1597.2664050000001</v>
      </c>
      <c r="FL564" t="s">
        <v>113</v>
      </c>
      <c r="FM564" t="s">
        <v>113</v>
      </c>
    </row>
    <row r="565" spans="116:169">
      <c r="DL565">
        <v>0</v>
      </c>
      <c r="DM565">
        <v>0.62507999999999997</v>
      </c>
      <c r="DN565">
        <v>3.2499999999999999E-3</v>
      </c>
      <c r="DO565">
        <v>2.8900000000000002E-3</v>
      </c>
      <c r="DP565">
        <v>2.8500000000000001E-3</v>
      </c>
      <c r="DQ565">
        <v>5.0000000000000002E-5</v>
      </c>
      <c r="DR565">
        <v>6.9999999999999994E-5</v>
      </c>
      <c r="DS565">
        <v>2.7699999999999999E-3</v>
      </c>
      <c r="DT565">
        <v>8.4600000000000005E-3</v>
      </c>
      <c r="DU565">
        <v>2.1199999999999999E-3</v>
      </c>
      <c r="DV565">
        <v>8.2909999999999998E-2</v>
      </c>
      <c r="DW565">
        <v>0.26955000000000001</v>
      </c>
      <c r="DX565">
        <v>0</v>
      </c>
      <c r="DY565">
        <v>1495.5091199999999</v>
      </c>
      <c r="DZ565">
        <v>8.0360200000000006</v>
      </c>
      <c r="EA565">
        <v>7.3354799999999996</v>
      </c>
      <c r="EB565">
        <v>7.4356799999999996</v>
      </c>
      <c r="EC565">
        <v>0.14183000000000001</v>
      </c>
      <c r="ED565">
        <v>0.16685</v>
      </c>
      <c r="EE565">
        <v>7.4128999999999996</v>
      </c>
      <c r="EF565">
        <v>20.920380000000002</v>
      </c>
      <c r="EG565">
        <v>7.3601900000000002</v>
      </c>
      <c r="EH565">
        <v>292.34023999999999</v>
      </c>
      <c r="EI565">
        <v>933.81929000000002</v>
      </c>
      <c r="EJ565">
        <v>0</v>
      </c>
      <c r="EK565">
        <v>50.238879279999999</v>
      </c>
      <c r="EL565">
        <v>3.5190774000000001E-2</v>
      </c>
      <c r="EM565">
        <v>2.4119489000000001E-2</v>
      </c>
      <c r="EN565">
        <v>9.9532470000000001E-3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20.641229070000001</v>
      </c>
      <c r="EX565">
        <v>1.5382722E-2</v>
      </c>
      <c r="EY565">
        <v>1.0869772E-2</v>
      </c>
      <c r="EZ565">
        <v>4.657713E-3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0.634127</v>
      </c>
      <c r="FI565" t="s">
        <v>113</v>
      </c>
      <c r="FJ565" t="s">
        <v>113</v>
      </c>
      <c r="FK565" s="9">
        <v>1518.4581370000001</v>
      </c>
      <c r="FL565" t="s">
        <v>113</v>
      </c>
      <c r="FM565" t="s">
        <v>113</v>
      </c>
    </row>
    <row r="566" spans="116:169">
      <c r="DL566">
        <v>0</v>
      </c>
      <c r="DM566">
        <v>0.61392999999999998</v>
      </c>
      <c r="DN566">
        <v>3.2599999999999999E-3</v>
      </c>
      <c r="DO566">
        <v>3.0699999999999998E-3</v>
      </c>
      <c r="DP566">
        <v>2.5799999999999998E-3</v>
      </c>
      <c r="DQ566">
        <v>6.0000000000000002E-5</v>
      </c>
      <c r="DR566">
        <v>6.9999999999999994E-5</v>
      </c>
      <c r="DS566">
        <v>2.8600000000000001E-3</v>
      </c>
      <c r="DT566">
        <v>8.3099999999999997E-3</v>
      </c>
      <c r="DU566">
        <v>2.1900000000000001E-3</v>
      </c>
      <c r="DV566">
        <v>8.5680000000000006E-2</v>
      </c>
      <c r="DW566">
        <v>0.27800999999999998</v>
      </c>
      <c r="DX566">
        <v>0</v>
      </c>
      <c r="DY566">
        <v>1418.93092</v>
      </c>
      <c r="DZ566">
        <v>7.8017799999999999</v>
      </c>
      <c r="EA566">
        <v>7.5473999999999997</v>
      </c>
      <c r="EB566">
        <v>6.5131100000000002</v>
      </c>
      <c r="EC566">
        <v>0.13816999999999999</v>
      </c>
      <c r="ED566">
        <v>0.16022</v>
      </c>
      <c r="EE566">
        <v>7.42197</v>
      </c>
      <c r="EF566">
        <v>19.873449999999998</v>
      </c>
      <c r="EG566">
        <v>7.5270400000000004</v>
      </c>
      <c r="EH566">
        <v>299.75313999999997</v>
      </c>
      <c r="EI566">
        <v>954.73967000000005</v>
      </c>
      <c r="EJ566">
        <v>0</v>
      </c>
      <c r="EK566">
        <v>50.001930080000001</v>
      </c>
      <c r="EL566">
        <v>3.6389706000000001E-2</v>
      </c>
      <c r="EM566">
        <v>2.2309314E-2</v>
      </c>
      <c r="EN566">
        <v>1.0477169E-2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19.616206420000001</v>
      </c>
      <c r="EX566">
        <v>1.5200823E-2</v>
      </c>
      <c r="EY566">
        <v>9.6333570000000004E-3</v>
      </c>
      <c r="EZ566">
        <v>4.7006419999999997E-3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0.62289700000000003</v>
      </c>
      <c r="FI566" t="s">
        <v>113</v>
      </c>
      <c r="FJ566" t="s">
        <v>113</v>
      </c>
      <c r="FK566" s="9">
        <v>1440.931388</v>
      </c>
      <c r="FL566" t="s">
        <v>113</v>
      </c>
      <c r="FM566" t="s">
        <v>113</v>
      </c>
    </row>
    <row r="567" spans="116:169">
      <c r="DL567">
        <v>0</v>
      </c>
      <c r="DM567">
        <v>0.60292000000000001</v>
      </c>
      <c r="DN567">
        <v>3.29E-3</v>
      </c>
      <c r="DO567">
        <v>3.0799999999999998E-3</v>
      </c>
      <c r="DP567">
        <v>2.7000000000000001E-3</v>
      </c>
      <c r="DQ567">
        <v>5.0000000000000002E-5</v>
      </c>
      <c r="DR567">
        <v>6.0000000000000002E-5</v>
      </c>
      <c r="DS567">
        <v>2.6199999999999999E-3</v>
      </c>
      <c r="DT567">
        <v>8.1600000000000006E-3</v>
      </c>
      <c r="DU567">
        <v>2.2499999999999998E-3</v>
      </c>
      <c r="DV567">
        <v>8.8539999999999994E-2</v>
      </c>
      <c r="DW567">
        <v>0.28631000000000001</v>
      </c>
      <c r="DX567">
        <v>0</v>
      </c>
      <c r="DY567">
        <v>1343.8125399999999</v>
      </c>
      <c r="DZ567">
        <v>7.6118899999999998</v>
      </c>
      <c r="EA567">
        <v>7.3269299999999999</v>
      </c>
      <c r="EB567">
        <v>6.6189999999999998</v>
      </c>
      <c r="EC567">
        <v>0.13259000000000001</v>
      </c>
      <c r="ED567">
        <v>0.15168999999999999</v>
      </c>
      <c r="EE567">
        <v>6.5766999999999998</v>
      </c>
      <c r="EF567">
        <v>18.867429999999999</v>
      </c>
      <c r="EG567">
        <v>7.6872600000000002</v>
      </c>
      <c r="EH567">
        <v>307.17511999999999</v>
      </c>
      <c r="EI567">
        <v>974.61311000000001</v>
      </c>
      <c r="EJ567">
        <v>0</v>
      </c>
      <c r="EK567">
        <v>49.762524079999999</v>
      </c>
      <c r="EL567">
        <v>3.7156981999999998E-2</v>
      </c>
      <c r="EM567">
        <v>2.3347580999999999E-2</v>
      </c>
      <c r="EN567">
        <v>9.5956400000000008E-3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18.611276870000001</v>
      </c>
      <c r="EX567">
        <v>1.4825738E-2</v>
      </c>
      <c r="EY567">
        <v>9.6370669999999992E-3</v>
      </c>
      <c r="EZ567">
        <v>4.1223470000000002E-3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0.61205500000000002</v>
      </c>
      <c r="FI567" t="s">
        <v>113</v>
      </c>
      <c r="FJ567" t="s">
        <v>113</v>
      </c>
      <c r="FK567" s="9">
        <v>1365.502939</v>
      </c>
      <c r="FL567" t="s">
        <v>113</v>
      </c>
      <c r="FM567" t="s">
        <v>113</v>
      </c>
    </row>
    <row r="568" spans="116:169">
      <c r="DL568">
        <v>0</v>
      </c>
      <c r="DM568">
        <v>0.59214999999999995</v>
      </c>
      <c r="DN568">
        <v>3.2200000000000002E-3</v>
      </c>
      <c r="DO568">
        <v>3.0999999999999999E-3</v>
      </c>
      <c r="DP568">
        <v>2.7100000000000002E-3</v>
      </c>
      <c r="DQ568">
        <v>6.0000000000000002E-5</v>
      </c>
      <c r="DR568">
        <v>6.0000000000000002E-5</v>
      </c>
      <c r="DS568">
        <v>2.7299999999999998E-3</v>
      </c>
      <c r="DT568">
        <v>8.0300000000000007E-3</v>
      </c>
      <c r="DU568">
        <v>2.32E-3</v>
      </c>
      <c r="DV568">
        <v>9.1160000000000005E-2</v>
      </c>
      <c r="DW568">
        <v>0.29447000000000001</v>
      </c>
      <c r="DX568">
        <v>0</v>
      </c>
      <c r="DY568">
        <v>1270.3583599999999</v>
      </c>
      <c r="DZ568">
        <v>7.1777899999999999</v>
      </c>
      <c r="EA568">
        <v>7.1151600000000004</v>
      </c>
      <c r="EB568">
        <v>6.43466</v>
      </c>
      <c r="EC568">
        <v>0.12964999999999999</v>
      </c>
      <c r="ED568">
        <v>0.14516999999999999</v>
      </c>
      <c r="EE568">
        <v>6.6471400000000003</v>
      </c>
      <c r="EF568">
        <v>17.895869999999999</v>
      </c>
      <c r="EG568">
        <v>7.8389600000000002</v>
      </c>
      <c r="EH568">
        <v>313.75182000000001</v>
      </c>
      <c r="EI568">
        <v>993.48054000000002</v>
      </c>
      <c r="EJ568">
        <v>0</v>
      </c>
      <c r="EK568">
        <v>49.52702567</v>
      </c>
      <c r="EL568">
        <v>3.8028077E-2</v>
      </c>
      <c r="EM568">
        <v>2.3893753E-2</v>
      </c>
      <c r="EN568">
        <v>1.0196323E-2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17.628427339999998</v>
      </c>
      <c r="EX568">
        <v>1.4473659E-2</v>
      </c>
      <c r="EY568">
        <v>9.4196560000000002E-3</v>
      </c>
      <c r="EZ568">
        <v>4.1887239999999996E-3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0.60123499999999996</v>
      </c>
      <c r="FI568" t="s">
        <v>113</v>
      </c>
      <c r="FJ568" t="s">
        <v>113</v>
      </c>
      <c r="FK568" s="9">
        <v>1291.215614</v>
      </c>
      <c r="FL568" t="s">
        <v>113</v>
      </c>
      <c r="FM568" t="s">
        <v>113</v>
      </c>
    </row>
    <row r="569" spans="116:169">
      <c r="DL569">
        <v>0</v>
      </c>
      <c r="DM569">
        <v>0.58121</v>
      </c>
      <c r="DN569">
        <v>3.5100000000000001E-3</v>
      </c>
      <c r="DO569">
        <v>3.0400000000000002E-3</v>
      </c>
      <c r="DP569">
        <v>2.7200000000000002E-3</v>
      </c>
      <c r="DQ569">
        <v>5.0000000000000002E-5</v>
      </c>
      <c r="DR569">
        <v>6.0000000000000002E-5</v>
      </c>
      <c r="DS569">
        <v>2.7499999999999998E-3</v>
      </c>
      <c r="DT569">
        <v>7.8700000000000003E-3</v>
      </c>
      <c r="DU569">
        <v>2.3800000000000002E-3</v>
      </c>
      <c r="DV569">
        <v>9.3880000000000005E-2</v>
      </c>
      <c r="DW569">
        <v>0.30249999999999999</v>
      </c>
      <c r="DX569">
        <v>0</v>
      </c>
      <c r="DY569">
        <v>1197.7391700000001</v>
      </c>
      <c r="DZ569">
        <v>7.5360699999999996</v>
      </c>
      <c r="EA569">
        <v>6.7273699999999996</v>
      </c>
      <c r="EB569">
        <v>6.2377200000000004</v>
      </c>
      <c r="EC569">
        <v>0.1241</v>
      </c>
      <c r="ED569">
        <v>0.13769999999999999</v>
      </c>
      <c r="EE569">
        <v>6.4852600000000002</v>
      </c>
      <c r="EF569">
        <v>16.893519999999999</v>
      </c>
      <c r="EG569">
        <v>7.9841300000000004</v>
      </c>
      <c r="EH569">
        <v>320.39895999999999</v>
      </c>
      <c r="EI569">
        <v>1011.37641</v>
      </c>
      <c r="EJ569">
        <v>0</v>
      </c>
      <c r="EK569">
        <v>49.261797119999997</v>
      </c>
      <c r="EL569">
        <v>3.8169702999999999E-2</v>
      </c>
      <c r="EM569">
        <v>2.4345483000000001E-2</v>
      </c>
      <c r="EN569">
        <v>1.0383758E-2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16.655718440000001</v>
      </c>
      <c r="EX569">
        <v>1.3838902E-2</v>
      </c>
      <c r="EY569">
        <v>9.1514470000000001E-3</v>
      </c>
      <c r="EZ569">
        <v>4.0730860000000001E-3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0.59054600000000002</v>
      </c>
      <c r="FI569" t="s">
        <v>113</v>
      </c>
      <c r="FJ569" t="s">
        <v>113</v>
      </c>
      <c r="FK569" s="9">
        <v>1218.364431</v>
      </c>
      <c r="FL569" t="s">
        <v>113</v>
      </c>
      <c r="FM569" t="s">
        <v>113</v>
      </c>
    </row>
    <row r="570" spans="116:169">
      <c r="DL570">
        <v>0</v>
      </c>
      <c r="DM570">
        <v>0.57033</v>
      </c>
      <c r="DN570">
        <v>3.6800000000000001E-3</v>
      </c>
      <c r="DO570">
        <v>3.2299999999999998E-3</v>
      </c>
      <c r="DP570">
        <v>2.6800000000000001E-3</v>
      </c>
      <c r="DQ570">
        <v>6.0000000000000002E-5</v>
      </c>
      <c r="DR570">
        <v>6.0000000000000002E-5</v>
      </c>
      <c r="DS570">
        <v>2.7699999999999999E-3</v>
      </c>
      <c r="DT570">
        <v>7.7299999999999999E-3</v>
      </c>
      <c r="DU570">
        <v>2.4399999999999999E-3</v>
      </c>
      <c r="DV570">
        <v>9.6640000000000004E-2</v>
      </c>
      <c r="DW570">
        <v>0.31036999999999998</v>
      </c>
      <c r="DX570">
        <v>0</v>
      </c>
      <c r="DY570">
        <v>1126.4265700000001</v>
      </c>
      <c r="DZ570">
        <v>7.5822399999999996</v>
      </c>
      <c r="EA570">
        <v>6.89534</v>
      </c>
      <c r="EB570">
        <v>5.9230099999999997</v>
      </c>
      <c r="EC570">
        <v>0.12230000000000001</v>
      </c>
      <c r="ED570">
        <v>0.13145000000000001</v>
      </c>
      <c r="EE570">
        <v>6.2921399999999998</v>
      </c>
      <c r="EF570">
        <v>15.92719</v>
      </c>
      <c r="EG570">
        <v>8.1218299999999992</v>
      </c>
      <c r="EH570">
        <v>326.88423</v>
      </c>
      <c r="EI570">
        <v>1028.2699299999999</v>
      </c>
      <c r="EJ570">
        <v>0</v>
      </c>
      <c r="EK570">
        <v>48.988929370000001</v>
      </c>
      <c r="EL570">
        <v>4.0402959000000002E-2</v>
      </c>
      <c r="EM570">
        <v>2.4291716000000001E-2</v>
      </c>
      <c r="EN570">
        <v>1.0561490999999999E-2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15.701560260000001</v>
      </c>
      <c r="EX570">
        <v>1.3910988000000001E-2</v>
      </c>
      <c r="EY570">
        <v>8.6924789999999995E-3</v>
      </c>
      <c r="EZ570">
        <v>3.9494450000000002E-3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0.57998899999999998</v>
      </c>
      <c r="FI570" t="s">
        <v>113</v>
      </c>
      <c r="FJ570" t="s">
        <v>113</v>
      </c>
      <c r="FK570" s="9">
        <v>1146.949458</v>
      </c>
      <c r="FL570" t="s">
        <v>113</v>
      </c>
      <c r="FM570" t="s">
        <v>113</v>
      </c>
    </row>
    <row r="571" spans="116:169">
      <c r="DL571">
        <v>0</v>
      </c>
      <c r="DM571">
        <v>0.56028999999999995</v>
      </c>
      <c r="DN571">
        <v>3.0799999999999998E-3</v>
      </c>
      <c r="DO571">
        <v>3.3600000000000001E-3</v>
      </c>
      <c r="DP571">
        <v>2.8400000000000001E-3</v>
      </c>
      <c r="DQ571">
        <v>6.0000000000000002E-5</v>
      </c>
      <c r="DR571">
        <v>6.0000000000000002E-5</v>
      </c>
      <c r="DS571">
        <v>2.7100000000000002E-3</v>
      </c>
      <c r="DT571">
        <v>7.5799999999999999E-3</v>
      </c>
      <c r="DU571">
        <v>2.5100000000000001E-3</v>
      </c>
      <c r="DV571">
        <v>9.9400000000000002E-2</v>
      </c>
      <c r="DW571">
        <v>0.31809999999999999</v>
      </c>
      <c r="DX571">
        <v>0</v>
      </c>
      <c r="DY571">
        <v>1057.9244100000001</v>
      </c>
      <c r="DZ571">
        <v>6.0856899999999996</v>
      </c>
      <c r="EA571">
        <v>6.8825399999999997</v>
      </c>
      <c r="EB571">
        <v>6.0304599999999997</v>
      </c>
      <c r="EC571">
        <v>0.12085</v>
      </c>
      <c r="ED571">
        <v>0.12520999999999999</v>
      </c>
      <c r="EE571">
        <v>5.9472500000000004</v>
      </c>
      <c r="EF571">
        <v>14.979430000000001</v>
      </c>
      <c r="EG571">
        <v>8.2532800000000002</v>
      </c>
      <c r="EH571">
        <v>333.17637000000002</v>
      </c>
      <c r="EI571">
        <v>1044.19712</v>
      </c>
      <c r="EJ571">
        <v>0</v>
      </c>
      <c r="EK571">
        <v>48.774482159999998</v>
      </c>
      <c r="EL571">
        <v>4.2728255999999999E-2</v>
      </c>
      <c r="EM571">
        <v>2.5865599E-2</v>
      </c>
      <c r="EN571">
        <v>1.0544008000000001E-2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14.786044410000001</v>
      </c>
      <c r="EX571">
        <v>1.3952218000000001E-2</v>
      </c>
      <c r="EY571">
        <v>8.791208E-3</v>
      </c>
      <c r="EZ571">
        <v>3.7524070000000001E-3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0.56963200000000003</v>
      </c>
      <c r="FI571" t="s">
        <v>113</v>
      </c>
      <c r="FJ571" t="s">
        <v>113</v>
      </c>
      <c r="FK571" s="9">
        <v>1077.0439490000001</v>
      </c>
      <c r="FL571" t="s">
        <v>113</v>
      </c>
      <c r="FM571" t="s">
        <v>113</v>
      </c>
    </row>
    <row r="572" spans="116:169">
      <c r="DL572">
        <v>0</v>
      </c>
      <c r="DM572">
        <v>0.54981000000000002</v>
      </c>
      <c r="DN572">
        <v>3.5200000000000001E-3</v>
      </c>
      <c r="DO572">
        <v>2.9399999999999999E-3</v>
      </c>
      <c r="DP572">
        <v>2.9299999999999999E-3</v>
      </c>
      <c r="DQ572">
        <v>6.0000000000000002E-5</v>
      </c>
      <c r="DR572">
        <v>6.0000000000000002E-5</v>
      </c>
      <c r="DS572">
        <v>2.8800000000000002E-3</v>
      </c>
      <c r="DT572">
        <v>7.4400000000000004E-3</v>
      </c>
      <c r="DU572">
        <v>2.5699999999999998E-3</v>
      </c>
      <c r="DV572">
        <v>0.10212</v>
      </c>
      <c r="DW572">
        <v>0.32568000000000003</v>
      </c>
      <c r="DX572">
        <v>0</v>
      </c>
      <c r="DY572">
        <v>989.74455</v>
      </c>
      <c r="DZ572">
        <v>6.6503399999999999</v>
      </c>
      <c r="EA572">
        <v>5.75352</v>
      </c>
      <c r="EB572">
        <v>5.9757600000000002</v>
      </c>
      <c r="EC572">
        <v>0.11138000000000001</v>
      </c>
      <c r="ED572">
        <v>0.11717</v>
      </c>
      <c r="EE572">
        <v>6.0688399999999998</v>
      </c>
      <c r="EF572">
        <v>14.047470000000001</v>
      </c>
      <c r="EG572">
        <v>8.3784899999999993</v>
      </c>
      <c r="EH572">
        <v>339.12362000000002</v>
      </c>
      <c r="EI572">
        <v>1059.1765499999999</v>
      </c>
      <c r="EJ572">
        <v>0</v>
      </c>
      <c r="EK572">
        <v>48.496356570000003</v>
      </c>
      <c r="EL572">
        <v>3.9974720999999998E-2</v>
      </c>
      <c r="EM572">
        <v>2.7299028999999999E-2</v>
      </c>
      <c r="EN572">
        <v>1.1300058E-2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13.87067575</v>
      </c>
      <c r="EX572">
        <v>1.2385871E-2</v>
      </c>
      <c r="EY572">
        <v>8.7977850000000007E-3</v>
      </c>
      <c r="EZ572">
        <v>3.819996E-3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0.55925599999999998</v>
      </c>
      <c r="FI572" t="s">
        <v>113</v>
      </c>
      <c r="FJ572" t="s">
        <v>113</v>
      </c>
      <c r="FK572" s="9">
        <v>1008.235542</v>
      </c>
      <c r="FL572" t="s">
        <v>113</v>
      </c>
      <c r="FM572" t="s">
        <v>113</v>
      </c>
    </row>
    <row r="573" spans="116:169">
      <c r="DL573">
        <v>0</v>
      </c>
      <c r="DM573">
        <v>0.54051000000000005</v>
      </c>
      <c r="DN573">
        <v>2.5899999999999999E-3</v>
      </c>
      <c r="DO573">
        <v>3.2100000000000002E-3</v>
      </c>
      <c r="DP573">
        <v>2.6099999999999999E-3</v>
      </c>
      <c r="DQ573">
        <v>6.0000000000000002E-5</v>
      </c>
      <c r="DR573">
        <v>6.0000000000000002E-5</v>
      </c>
      <c r="DS573">
        <v>2.8999999999999998E-3</v>
      </c>
      <c r="DT573">
        <v>7.3200000000000001E-3</v>
      </c>
      <c r="DU573">
        <v>2.63E-3</v>
      </c>
      <c r="DV573">
        <v>0.10499</v>
      </c>
      <c r="DW573">
        <v>0.33312000000000003</v>
      </c>
      <c r="DX573">
        <v>0</v>
      </c>
      <c r="DY573">
        <v>924.78542000000004</v>
      </c>
      <c r="DZ573">
        <v>4.6528200000000002</v>
      </c>
      <c r="EA573">
        <v>6.0203800000000003</v>
      </c>
      <c r="EB573">
        <v>5.0933700000000002</v>
      </c>
      <c r="EC573">
        <v>0.10798000000000001</v>
      </c>
      <c r="ED573">
        <v>0.11142000000000001</v>
      </c>
      <c r="EE573">
        <v>5.8918299999999997</v>
      </c>
      <c r="EF573">
        <v>13.17989</v>
      </c>
      <c r="EG573">
        <v>8.4956600000000009</v>
      </c>
      <c r="EH573">
        <v>345.19245999999998</v>
      </c>
      <c r="EI573">
        <v>1073.2240200000001</v>
      </c>
      <c r="EJ573">
        <v>0</v>
      </c>
      <c r="EK573">
        <v>48.313657399999997</v>
      </c>
      <c r="EL573">
        <v>4.2080507000000003E-2</v>
      </c>
      <c r="EM573">
        <v>2.4887758999999999E-2</v>
      </c>
      <c r="EN573">
        <v>1.1810841000000001E-2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13.00140517</v>
      </c>
      <c r="EX573">
        <v>1.2288696E-2</v>
      </c>
      <c r="EY573">
        <v>7.5935129999999997E-3</v>
      </c>
      <c r="EZ573">
        <v>3.7848539999999998E-3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0.54897200000000002</v>
      </c>
      <c r="FI573" t="s">
        <v>113</v>
      </c>
      <c r="FJ573" t="s">
        <v>113</v>
      </c>
      <c r="FK573">
        <v>940.65997200000004</v>
      </c>
      <c r="FL573" t="s">
        <v>113</v>
      </c>
      <c r="FM573" t="s">
        <v>113</v>
      </c>
    </row>
    <row r="574" spans="116:169">
      <c r="DL574">
        <v>0</v>
      </c>
      <c r="DM574">
        <v>0.53112000000000004</v>
      </c>
      <c r="DN574">
        <v>2.5899999999999999E-3</v>
      </c>
      <c r="DO574">
        <v>2.5500000000000002E-3</v>
      </c>
      <c r="DP574">
        <v>2.7799999999999999E-3</v>
      </c>
      <c r="DQ574">
        <v>5.0000000000000002E-5</v>
      </c>
      <c r="DR574">
        <v>6.0000000000000002E-5</v>
      </c>
      <c r="DS574">
        <v>2.6199999999999999E-3</v>
      </c>
      <c r="DT574">
        <v>7.1900000000000002E-3</v>
      </c>
      <c r="DU574">
        <v>2.6900000000000001E-3</v>
      </c>
      <c r="DV574">
        <v>0.1079</v>
      </c>
      <c r="DW574">
        <v>0.34044000000000002</v>
      </c>
      <c r="DX574">
        <v>0</v>
      </c>
      <c r="DY574">
        <v>860.72436000000005</v>
      </c>
      <c r="DZ574">
        <v>4.4250499999999997</v>
      </c>
      <c r="EA574">
        <v>4.54833</v>
      </c>
      <c r="EB574">
        <v>5.2006800000000002</v>
      </c>
      <c r="EC574">
        <v>9.2759999999999995E-2</v>
      </c>
      <c r="ED574">
        <v>0.10105</v>
      </c>
      <c r="EE574">
        <v>5.0835499999999998</v>
      </c>
      <c r="EF574">
        <v>12.31218</v>
      </c>
      <c r="EG574">
        <v>8.6070700000000002</v>
      </c>
      <c r="EH574">
        <v>351.08429000000001</v>
      </c>
      <c r="EI574">
        <v>1086.40391</v>
      </c>
      <c r="EJ574">
        <v>0</v>
      </c>
      <c r="EK574">
        <v>48.098069209999998</v>
      </c>
      <c r="EL574">
        <v>3.6638206999999999E-2</v>
      </c>
      <c r="EM574">
        <v>2.6642308E-2</v>
      </c>
      <c r="EN574">
        <v>1.0663478000000001E-2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12.140578720000001</v>
      </c>
      <c r="EX574">
        <v>1.0114527E-2</v>
      </c>
      <c r="EY574">
        <v>7.6648929999999999E-3</v>
      </c>
      <c r="EZ574">
        <v>3.2320169999999998E-3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0.53909799999999997</v>
      </c>
      <c r="FI574" t="s">
        <v>113</v>
      </c>
      <c r="FJ574" t="s">
        <v>113</v>
      </c>
      <c r="FK574">
        <v>874.991175</v>
      </c>
      <c r="FL574" t="s">
        <v>113</v>
      </c>
      <c r="FM574" t="s">
        <v>113</v>
      </c>
    </row>
    <row r="575" spans="116:169">
      <c r="DL575">
        <v>0</v>
      </c>
      <c r="DM575">
        <v>0.52159</v>
      </c>
      <c r="DN575">
        <v>2.7899999999999999E-3</v>
      </c>
      <c r="DO575">
        <v>2.49E-3</v>
      </c>
      <c r="DP575">
        <v>2.2699999999999999E-3</v>
      </c>
      <c r="DQ575">
        <v>5.0000000000000002E-5</v>
      </c>
      <c r="DR575">
        <v>6.0000000000000002E-5</v>
      </c>
      <c r="DS575">
        <v>2.7699999999999999E-3</v>
      </c>
      <c r="DT575">
        <v>7.0800000000000004E-3</v>
      </c>
      <c r="DU575">
        <v>2.7499999999999998E-3</v>
      </c>
      <c r="DV575">
        <v>0.11051999999999999</v>
      </c>
      <c r="DW575">
        <v>0.34762999999999999</v>
      </c>
      <c r="DX575">
        <v>0</v>
      </c>
      <c r="DY575">
        <v>797.50220999999999</v>
      </c>
      <c r="DZ575">
        <v>4.5183400000000002</v>
      </c>
      <c r="EA575">
        <v>4.2244099999999998</v>
      </c>
      <c r="EB575">
        <v>4.0368300000000001</v>
      </c>
      <c r="EC575">
        <v>8.3849999999999994E-2</v>
      </c>
      <c r="ED575">
        <v>9.4149999999999998E-2</v>
      </c>
      <c r="EE575">
        <v>5.1298199999999996</v>
      </c>
      <c r="EF575">
        <v>11.475949999999999</v>
      </c>
      <c r="EG575">
        <v>8.7081300000000006</v>
      </c>
      <c r="EH575">
        <v>356.16784000000001</v>
      </c>
      <c r="EI575">
        <v>1098.7160899999999</v>
      </c>
      <c r="EJ575">
        <v>0</v>
      </c>
      <c r="EK575">
        <v>47.856753329999997</v>
      </c>
      <c r="EL575">
        <v>3.4717776999999998E-2</v>
      </c>
      <c r="EM575">
        <v>2.2604683E-2</v>
      </c>
      <c r="EN575">
        <v>1.1533287999999999E-2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11.29132048</v>
      </c>
      <c r="EX575">
        <v>8.9934490000000006E-3</v>
      </c>
      <c r="EY575">
        <v>6.1289710000000004E-3</v>
      </c>
      <c r="EZ575">
        <v>3.2980219999999998E-3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0.529196</v>
      </c>
      <c r="FI575" t="s">
        <v>113</v>
      </c>
      <c r="FJ575" t="s">
        <v>113</v>
      </c>
      <c r="FK575">
        <v>810.36564099999998</v>
      </c>
      <c r="FL575" t="s">
        <v>113</v>
      </c>
      <c r="FM575" t="s">
        <v>113</v>
      </c>
    </row>
    <row r="576" spans="116:169">
      <c r="DL576">
        <v>0</v>
      </c>
      <c r="DM576">
        <v>0.51266</v>
      </c>
      <c r="DN576">
        <v>2.3800000000000002E-3</v>
      </c>
      <c r="DO576">
        <v>2.6199999999999999E-3</v>
      </c>
      <c r="DP576">
        <v>2.2100000000000002E-3</v>
      </c>
      <c r="DQ576">
        <v>5.0000000000000002E-5</v>
      </c>
      <c r="DR576">
        <v>6.0000000000000002E-5</v>
      </c>
      <c r="DS576">
        <v>2.2799999999999999E-3</v>
      </c>
      <c r="DT576">
        <v>6.94E-3</v>
      </c>
      <c r="DU576">
        <v>2.8E-3</v>
      </c>
      <c r="DV576">
        <v>0.11329</v>
      </c>
      <c r="DW576">
        <v>0.35471000000000003</v>
      </c>
      <c r="DX576">
        <v>0</v>
      </c>
      <c r="DY576">
        <v>736.27277000000004</v>
      </c>
      <c r="DZ576">
        <v>3.6327799999999999</v>
      </c>
      <c r="EA576">
        <v>4.2078499999999996</v>
      </c>
      <c r="EB576">
        <v>3.7235100000000001</v>
      </c>
      <c r="EC576">
        <v>7.6840000000000006E-2</v>
      </c>
      <c r="ED576">
        <v>8.6319999999999994E-2</v>
      </c>
      <c r="EE576">
        <v>4.0138299999999996</v>
      </c>
      <c r="EF576">
        <v>10.61957</v>
      </c>
      <c r="EG576">
        <v>8.8022799999999997</v>
      </c>
      <c r="EH576">
        <v>361.29766000000001</v>
      </c>
      <c r="EI576">
        <v>1110.1920299999999</v>
      </c>
      <c r="EJ576">
        <v>0</v>
      </c>
      <c r="EK576">
        <v>47.665446260000003</v>
      </c>
      <c r="EL576">
        <v>3.5499357000000002E-2</v>
      </c>
      <c r="EM576">
        <v>2.1689552000000001E-2</v>
      </c>
      <c r="EN576">
        <v>9.5446379999999994E-3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10.47148198</v>
      </c>
      <c r="EX576">
        <v>8.5876340000000002E-3</v>
      </c>
      <c r="EY576">
        <v>5.5137169999999996E-3</v>
      </c>
      <c r="EZ576">
        <v>2.5679539999999999E-3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0.51991900000000002</v>
      </c>
      <c r="FI576" t="s">
        <v>113</v>
      </c>
      <c r="FJ576" t="s">
        <v>113</v>
      </c>
      <c r="FK576">
        <v>747.91374399999995</v>
      </c>
      <c r="FL576" t="s">
        <v>113</v>
      </c>
      <c r="FM576" t="s">
        <v>113</v>
      </c>
    </row>
    <row r="577" spans="116:169">
      <c r="DL577">
        <v>0</v>
      </c>
      <c r="DM577">
        <v>0.50353000000000003</v>
      </c>
      <c r="DN577">
        <v>2.6199999999999999E-3</v>
      </c>
      <c r="DO577">
        <v>2.33E-3</v>
      </c>
      <c r="DP577">
        <v>2.3E-3</v>
      </c>
      <c r="DQ577">
        <v>4.0000000000000003E-5</v>
      </c>
      <c r="DR577">
        <v>5.0000000000000002E-5</v>
      </c>
      <c r="DS577">
        <v>2.2300000000000002E-3</v>
      </c>
      <c r="DT577">
        <v>6.8100000000000001E-3</v>
      </c>
      <c r="DU577">
        <v>2.8600000000000001E-3</v>
      </c>
      <c r="DV577">
        <v>0.11557000000000001</v>
      </c>
      <c r="DW577">
        <v>0.36165999999999998</v>
      </c>
      <c r="DX577">
        <v>0</v>
      </c>
      <c r="DY577">
        <v>675.80128999999999</v>
      </c>
      <c r="DZ577">
        <v>3.7583500000000001</v>
      </c>
      <c r="EA577">
        <v>3.51925</v>
      </c>
      <c r="EB577">
        <v>3.6638899999999999</v>
      </c>
      <c r="EC577">
        <v>6.9239999999999996E-2</v>
      </c>
      <c r="ED577">
        <v>7.9049999999999995E-2</v>
      </c>
      <c r="EE577">
        <v>3.7313100000000001</v>
      </c>
      <c r="EF577">
        <v>9.7894100000000002</v>
      </c>
      <c r="EG577">
        <v>8.8886000000000003</v>
      </c>
      <c r="EH577">
        <v>365.31148999999999</v>
      </c>
      <c r="EI577">
        <v>1120.8116</v>
      </c>
      <c r="EJ577">
        <v>0</v>
      </c>
      <c r="EK577">
        <v>47.436562629999997</v>
      </c>
      <c r="EL577">
        <v>3.3227838000000003E-2</v>
      </c>
      <c r="EM577">
        <v>2.2774106999999998E-2</v>
      </c>
      <c r="EN577">
        <v>9.3980560000000001E-3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9.6603404729999998</v>
      </c>
      <c r="EX577">
        <v>7.5112360000000001E-3</v>
      </c>
      <c r="EY577">
        <v>5.411211E-3</v>
      </c>
      <c r="EZ577">
        <v>2.3716850000000001E-3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0.51081600000000005</v>
      </c>
      <c r="FI577" t="s">
        <v>113</v>
      </c>
      <c r="FJ577" t="s">
        <v>113</v>
      </c>
      <c r="FK577">
        <v>686.81201999999996</v>
      </c>
      <c r="FL577" t="s">
        <v>113</v>
      </c>
      <c r="FM577" t="s">
        <v>113</v>
      </c>
    </row>
    <row r="578" spans="116:169">
      <c r="DL578">
        <v>0</v>
      </c>
      <c r="DM578">
        <v>0.49454999999999999</v>
      </c>
      <c r="DN578">
        <v>2.63E-3</v>
      </c>
      <c r="DO578">
        <v>2.47E-3</v>
      </c>
      <c r="DP578">
        <v>2.0699999999999998E-3</v>
      </c>
      <c r="DQ578">
        <v>4.0000000000000003E-5</v>
      </c>
      <c r="DR578">
        <v>5.0000000000000002E-5</v>
      </c>
      <c r="DS578">
        <v>2.3E-3</v>
      </c>
      <c r="DT578">
        <v>6.6899999999999998E-3</v>
      </c>
      <c r="DU578">
        <v>2.9099999999999998E-3</v>
      </c>
      <c r="DV578">
        <v>0.1178</v>
      </c>
      <c r="DW578">
        <v>0.36847000000000002</v>
      </c>
      <c r="DX578">
        <v>0</v>
      </c>
      <c r="DY578">
        <v>616.62292000000002</v>
      </c>
      <c r="DZ578">
        <v>3.5241199999999999</v>
      </c>
      <c r="EA578">
        <v>3.5094099999999999</v>
      </c>
      <c r="EB578">
        <v>3.1156700000000002</v>
      </c>
      <c r="EC578">
        <v>6.5449999999999994E-2</v>
      </c>
      <c r="ED578">
        <v>7.3459999999999998E-2</v>
      </c>
      <c r="EE578">
        <v>3.64072</v>
      </c>
      <c r="EF578">
        <v>8.9821299999999997</v>
      </c>
      <c r="EG578">
        <v>8.9676500000000008</v>
      </c>
      <c r="EH578">
        <v>369.0428</v>
      </c>
      <c r="EI578">
        <v>1130.6010100000001</v>
      </c>
      <c r="EJ578">
        <v>0</v>
      </c>
      <c r="EK578">
        <v>47.212830429999997</v>
      </c>
      <c r="EL578">
        <v>3.4359894000000002E-2</v>
      </c>
      <c r="EM578">
        <v>2.1064903999999999E-2</v>
      </c>
      <c r="EN578">
        <v>9.8927540000000001E-3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8.867501377</v>
      </c>
      <c r="EX578">
        <v>7.1984429999999997E-3</v>
      </c>
      <c r="EY578">
        <v>4.6662580000000004E-3</v>
      </c>
      <c r="EZ578">
        <v>2.3336099999999999E-3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0.50177000000000005</v>
      </c>
      <c r="FI578" t="s">
        <v>113</v>
      </c>
      <c r="FJ578" t="s">
        <v>113</v>
      </c>
      <c r="FK578">
        <v>626.83756300000005</v>
      </c>
      <c r="FL578" t="s">
        <v>113</v>
      </c>
      <c r="FM578" t="s">
        <v>113</v>
      </c>
    </row>
    <row r="579" spans="116:169">
      <c r="DL579">
        <v>0</v>
      </c>
      <c r="DM579">
        <v>0.48568</v>
      </c>
      <c r="DN579">
        <v>2.65E-3</v>
      </c>
      <c r="DO579">
        <v>2.48E-3</v>
      </c>
      <c r="DP579">
        <v>2.1800000000000001E-3</v>
      </c>
      <c r="DQ579">
        <v>4.0000000000000003E-5</v>
      </c>
      <c r="DR579">
        <v>5.0000000000000002E-5</v>
      </c>
      <c r="DS579">
        <v>2.1099999999999999E-3</v>
      </c>
      <c r="DT579">
        <v>6.5700000000000003E-3</v>
      </c>
      <c r="DU579">
        <v>2.97E-3</v>
      </c>
      <c r="DV579">
        <v>0.1201</v>
      </c>
      <c r="DW579">
        <v>0.37515999999999999</v>
      </c>
      <c r="DX579">
        <v>0</v>
      </c>
      <c r="DY579">
        <v>558.66399999999999</v>
      </c>
      <c r="DZ579">
        <v>3.3064200000000001</v>
      </c>
      <c r="EA579">
        <v>3.2886099999999998</v>
      </c>
      <c r="EB579">
        <v>3.0681099999999999</v>
      </c>
      <c r="EC579">
        <v>6.071E-2</v>
      </c>
      <c r="ED579">
        <v>6.6970000000000002E-2</v>
      </c>
      <c r="EE579">
        <v>3.12887</v>
      </c>
      <c r="EF579">
        <v>8.2009000000000007</v>
      </c>
      <c r="EG579">
        <v>9.0411099999999998</v>
      </c>
      <c r="EH579">
        <v>372.68351999999999</v>
      </c>
      <c r="EI579">
        <v>1139.58313</v>
      </c>
      <c r="EJ579">
        <v>0</v>
      </c>
      <c r="EK579">
        <v>46.986778450000003</v>
      </c>
      <c r="EL579">
        <v>3.5084372000000003E-2</v>
      </c>
      <c r="EM579">
        <v>2.2045256999999999E-2</v>
      </c>
      <c r="EN579">
        <v>9.0603969999999995E-3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8.0911888249999997</v>
      </c>
      <c r="EX579">
        <v>6.7898919999999996E-3</v>
      </c>
      <c r="EY579">
        <v>4.5252620000000004E-3</v>
      </c>
      <c r="EZ579">
        <v>1.9900180000000001E-3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0.49303599999999997</v>
      </c>
      <c r="FI579" t="s">
        <v>113</v>
      </c>
      <c r="FJ579" t="s">
        <v>113</v>
      </c>
      <c r="FK579">
        <v>568.38784799999996</v>
      </c>
      <c r="FL579" t="s">
        <v>113</v>
      </c>
      <c r="FM579" t="s">
        <v>113</v>
      </c>
    </row>
    <row r="580" spans="116:169">
      <c r="DL580">
        <v>0</v>
      </c>
      <c r="DM580">
        <v>0.47699999999999998</v>
      </c>
      <c r="DN580">
        <v>2.5999999999999999E-3</v>
      </c>
      <c r="DO580">
        <v>2.5000000000000001E-3</v>
      </c>
      <c r="DP580">
        <v>2.1900000000000001E-3</v>
      </c>
      <c r="DQ580">
        <v>4.0000000000000003E-5</v>
      </c>
      <c r="DR580">
        <v>5.0000000000000002E-5</v>
      </c>
      <c r="DS580">
        <v>2.2000000000000001E-3</v>
      </c>
      <c r="DT580">
        <v>6.4700000000000001E-3</v>
      </c>
      <c r="DU580">
        <v>3.0200000000000001E-3</v>
      </c>
      <c r="DV580">
        <v>0.12221</v>
      </c>
      <c r="DW580">
        <v>0.38174000000000002</v>
      </c>
      <c r="DX580">
        <v>0</v>
      </c>
      <c r="DY580">
        <v>502.00196999999997</v>
      </c>
      <c r="DZ580">
        <v>2.9824899999999999</v>
      </c>
      <c r="EA580">
        <v>3.069</v>
      </c>
      <c r="EB580">
        <v>2.8781699999999999</v>
      </c>
      <c r="EC580">
        <v>5.7230000000000003E-2</v>
      </c>
      <c r="ED580">
        <v>6.1490000000000003E-2</v>
      </c>
      <c r="EE580">
        <v>3.06332</v>
      </c>
      <c r="EF580">
        <v>7.4416599999999997</v>
      </c>
      <c r="EG580">
        <v>9.1080799999999993</v>
      </c>
      <c r="EH580">
        <v>375.81238999999999</v>
      </c>
      <c r="EI580">
        <v>1147.78404</v>
      </c>
      <c r="EJ580">
        <v>0</v>
      </c>
      <c r="EK580">
        <v>46.764416109999999</v>
      </c>
      <c r="EL580">
        <v>3.5906876999999997E-2</v>
      </c>
      <c r="EM580">
        <v>2.2560963E-2</v>
      </c>
      <c r="EN580">
        <v>9.6275739999999999E-3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7.3321207490000004</v>
      </c>
      <c r="EX580">
        <v>6.3854749999999998E-3</v>
      </c>
      <c r="EY580">
        <v>4.2743859999999998E-3</v>
      </c>
      <c r="EZ580">
        <v>1.9601850000000001E-3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0.48431999999999997</v>
      </c>
      <c r="FI580" t="s">
        <v>113</v>
      </c>
      <c r="FJ580" t="s">
        <v>113</v>
      </c>
      <c r="FK580">
        <v>510.98886099999999</v>
      </c>
      <c r="FL580" t="s">
        <v>113</v>
      </c>
      <c r="FM580" t="s">
        <v>113</v>
      </c>
    </row>
    <row r="581" spans="116:169">
      <c r="DL581">
        <v>0</v>
      </c>
      <c r="DM581">
        <v>0.46819</v>
      </c>
      <c r="DN581">
        <v>2.8300000000000001E-3</v>
      </c>
      <c r="DO581">
        <v>2.4499999999999999E-3</v>
      </c>
      <c r="DP581">
        <v>2.1900000000000001E-3</v>
      </c>
      <c r="DQ581">
        <v>4.0000000000000003E-5</v>
      </c>
      <c r="DR581">
        <v>5.0000000000000002E-5</v>
      </c>
      <c r="DS581">
        <v>2.2200000000000002E-3</v>
      </c>
      <c r="DT581">
        <v>6.3400000000000001E-3</v>
      </c>
      <c r="DU581">
        <v>3.0699999999999998E-3</v>
      </c>
      <c r="DV581">
        <v>0.12441000000000001</v>
      </c>
      <c r="DW581">
        <v>0.38819999999999999</v>
      </c>
      <c r="DX581">
        <v>0</v>
      </c>
      <c r="DY581">
        <v>446.30991</v>
      </c>
      <c r="DZ581">
        <v>2.9763999999999999</v>
      </c>
      <c r="EA581">
        <v>2.7730000000000001</v>
      </c>
      <c r="EB581">
        <v>2.6802600000000001</v>
      </c>
      <c r="EC581">
        <v>5.2549999999999999E-2</v>
      </c>
      <c r="ED581">
        <v>5.5620000000000003E-2</v>
      </c>
      <c r="EE581">
        <v>2.8806699999999998</v>
      </c>
      <c r="EF581">
        <v>6.6776400000000002</v>
      </c>
      <c r="EG581">
        <v>9.1695799999999998</v>
      </c>
      <c r="EH581">
        <v>378.87571000000003</v>
      </c>
      <c r="EI581">
        <v>1155.2257</v>
      </c>
      <c r="EJ581">
        <v>0</v>
      </c>
      <c r="EK581">
        <v>46.513981960000002</v>
      </c>
      <c r="EL581">
        <v>3.6040602999999997E-2</v>
      </c>
      <c r="EM581">
        <v>2.2987496E-2</v>
      </c>
      <c r="EN581">
        <v>9.804554E-3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6.5853443020000002</v>
      </c>
      <c r="EX581">
        <v>5.8545109999999997E-3</v>
      </c>
      <c r="EY581">
        <v>3.9956879999999998E-3</v>
      </c>
      <c r="EZ581">
        <v>1.8410410000000001E-3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0.47571000000000002</v>
      </c>
      <c r="FI581" t="s">
        <v>113</v>
      </c>
      <c r="FJ581" t="s">
        <v>113</v>
      </c>
      <c r="FK581">
        <v>454.79211400000003</v>
      </c>
      <c r="FL581" t="s">
        <v>113</v>
      </c>
      <c r="FM581" t="s">
        <v>113</v>
      </c>
    </row>
    <row r="582" spans="116:169">
      <c r="DL582">
        <v>0</v>
      </c>
      <c r="DM582">
        <v>0.45943000000000001</v>
      </c>
      <c r="DN582">
        <v>2.97E-3</v>
      </c>
      <c r="DO582">
        <v>2.6099999999999999E-3</v>
      </c>
      <c r="DP582">
        <v>2.16E-3</v>
      </c>
      <c r="DQ582">
        <v>5.0000000000000002E-5</v>
      </c>
      <c r="DR582">
        <v>5.0000000000000002E-5</v>
      </c>
      <c r="DS582">
        <v>2.2300000000000002E-3</v>
      </c>
      <c r="DT582">
        <v>6.2199999999999998E-3</v>
      </c>
      <c r="DU582">
        <v>3.1199999999999999E-3</v>
      </c>
      <c r="DV582">
        <v>0.12662000000000001</v>
      </c>
      <c r="DW582">
        <v>0.39454</v>
      </c>
      <c r="DX582">
        <v>0</v>
      </c>
      <c r="DY582">
        <v>391.79194999999999</v>
      </c>
      <c r="DZ582">
        <v>2.82369</v>
      </c>
      <c r="EA582">
        <v>2.7002299999999999</v>
      </c>
      <c r="EB582">
        <v>2.4305400000000001</v>
      </c>
      <c r="EC582">
        <v>4.9329999999999999E-2</v>
      </c>
      <c r="ED582">
        <v>5.0279999999999998E-2</v>
      </c>
      <c r="EE582">
        <v>2.6817500000000001</v>
      </c>
      <c r="EF582">
        <v>5.9369399999999999</v>
      </c>
      <c r="EG582">
        <v>9.2251999999999992</v>
      </c>
      <c r="EH582">
        <v>381.75637999999998</v>
      </c>
      <c r="EI582">
        <v>1161.9033400000001</v>
      </c>
      <c r="EJ582">
        <v>0</v>
      </c>
      <c r="EK582">
        <v>46.256334729999999</v>
      </c>
      <c r="EL582">
        <v>3.8149289000000003E-2</v>
      </c>
      <c r="EM582">
        <v>2.2936728E-2</v>
      </c>
      <c r="EN582">
        <v>9.9723729999999997E-3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5.8545706360000001</v>
      </c>
      <c r="EX582">
        <v>5.6028759999999997E-3</v>
      </c>
      <c r="EY582">
        <v>3.6334259999999999E-3</v>
      </c>
      <c r="EZ582">
        <v>1.7167949999999999E-3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0.46720600000000001</v>
      </c>
      <c r="FI582" t="s">
        <v>113</v>
      </c>
      <c r="FJ582" t="s">
        <v>113</v>
      </c>
      <c r="FK582">
        <v>399.795751</v>
      </c>
      <c r="FL582" t="s">
        <v>113</v>
      </c>
      <c r="FM582" t="s">
        <v>113</v>
      </c>
    </row>
    <row r="583" spans="116:169">
      <c r="DL583">
        <v>0</v>
      </c>
      <c r="DM583">
        <v>0.45134000000000002</v>
      </c>
      <c r="DN583">
        <v>2.48E-3</v>
      </c>
      <c r="DO583">
        <v>2.7100000000000002E-3</v>
      </c>
      <c r="DP583">
        <v>2.2899999999999999E-3</v>
      </c>
      <c r="DQ583">
        <v>5.0000000000000002E-5</v>
      </c>
      <c r="DR583">
        <v>5.0000000000000002E-5</v>
      </c>
      <c r="DS583">
        <v>2.1900000000000001E-3</v>
      </c>
      <c r="DT583">
        <v>6.11E-3</v>
      </c>
      <c r="DU583">
        <v>3.1700000000000001E-3</v>
      </c>
      <c r="DV583">
        <v>0.12884999999999999</v>
      </c>
      <c r="DW583">
        <v>0.40077000000000002</v>
      </c>
      <c r="DX583">
        <v>0</v>
      </c>
      <c r="DY583">
        <v>338.93934999999999</v>
      </c>
      <c r="DZ583">
        <v>2.1149499999999999</v>
      </c>
      <c r="EA583">
        <v>2.5391499999999998</v>
      </c>
      <c r="EB583">
        <v>2.3498299999999999</v>
      </c>
      <c r="EC583">
        <v>4.614E-2</v>
      </c>
      <c r="ED583">
        <v>4.4940000000000001E-2</v>
      </c>
      <c r="EE583">
        <v>2.4204300000000001</v>
      </c>
      <c r="EF583">
        <v>5.2123999999999997</v>
      </c>
      <c r="EG583">
        <v>9.2754700000000003</v>
      </c>
      <c r="EH583">
        <v>384.43813999999998</v>
      </c>
      <c r="EI583">
        <v>1167.8402799999999</v>
      </c>
      <c r="EJ583">
        <v>0</v>
      </c>
      <c r="EK583">
        <v>46.05384935</v>
      </c>
      <c r="EL583">
        <v>4.0344880999999999E-2</v>
      </c>
      <c r="EM583">
        <v>2.4422820000000001E-2</v>
      </c>
      <c r="EN583">
        <v>9.9558649999999995E-3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5.1468233269999999</v>
      </c>
      <c r="EX583">
        <v>5.3136199999999998E-3</v>
      </c>
      <c r="EY583">
        <v>3.4946930000000001E-3</v>
      </c>
      <c r="EZ583">
        <v>1.560498E-3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0.45886199999999999</v>
      </c>
      <c r="FI583" t="s">
        <v>113</v>
      </c>
      <c r="FJ583" t="s">
        <v>113</v>
      </c>
      <c r="FK583">
        <v>345.98940900000002</v>
      </c>
      <c r="FL583" t="s">
        <v>113</v>
      </c>
      <c r="FM583" t="s">
        <v>113</v>
      </c>
    </row>
    <row r="584" spans="116:169">
      <c r="DL584">
        <v>0</v>
      </c>
      <c r="DM584">
        <v>0.44248999999999999</v>
      </c>
      <c r="DN584">
        <v>2.8800000000000002E-3</v>
      </c>
      <c r="DO584">
        <v>2.7100000000000002E-3</v>
      </c>
      <c r="DP584">
        <v>2.3700000000000001E-3</v>
      </c>
      <c r="DQ584">
        <v>5.0000000000000002E-5</v>
      </c>
      <c r="DR584">
        <v>5.0000000000000002E-5</v>
      </c>
      <c r="DS584">
        <v>2.32E-3</v>
      </c>
      <c r="DT584">
        <v>5.9899999999999997E-3</v>
      </c>
      <c r="DU584">
        <v>3.2200000000000002E-3</v>
      </c>
      <c r="DV584">
        <v>0.13103999999999999</v>
      </c>
      <c r="DW584">
        <v>0.40688000000000002</v>
      </c>
      <c r="DX584">
        <v>0</v>
      </c>
      <c r="DY584">
        <v>286.64159000000001</v>
      </c>
      <c r="DZ584">
        <v>2.1573000000000002</v>
      </c>
      <c r="EA584">
        <v>2.2719999999999998</v>
      </c>
      <c r="EB584">
        <v>2.2036699999999998</v>
      </c>
      <c r="EC584">
        <v>4.2430000000000002E-2</v>
      </c>
      <c r="ED584">
        <v>3.9710000000000002E-2</v>
      </c>
      <c r="EE584">
        <v>2.34219</v>
      </c>
      <c r="EF584">
        <v>4.5046200000000001</v>
      </c>
      <c r="EG584">
        <v>9.3204100000000007</v>
      </c>
      <c r="EH584">
        <v>386.85856999999999</v>
      </c>
      <c r="EI584">
        <v>1173.05268</v>
      </c>
      <c r="EJ584">
        <v>0</v>
      </c>
      <c r="EK584">
        <v>45.707821930000001</v>
      </c>
      <c r="EL584">
        <v>4.1620149000000002E-2</v>
      </c>
      <c r="EM584">
        <v>2.5776292999999999E-2</v>
      </c>
      <c r="EN584">
        <v>1.0669741999999999E-2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4.4393210920000001</v>
      </c>
      <c r="EX584">
        <v>4.8666029999999997E-3</v>
      </c>
      <c r="EY584">
        <v>3.3012060000000001E-3</v>
      </c>
      <c r="EZ584">
        <v>1.5100949999999999E-3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0.45050000000000001</v>
      </c>
      <c r="FI584" t="s">
        <v>113</v>
      </c>
      <c r="FJ584" t="s">
        <v>113</v>
      </c>
      <c r="FK584">
        <v>293.317002</v>
      </c>
      <c r="FL584" t="s">
        <v>113</v>
      </c>
      <c r="FM584" t="s">
        <v>113</v>
      </c>
    </row>
    <row r="585" spans="116:169">
      <c r="DL585">
        <v>0</v>
      </c>
      <c r="DM585">
        <v>0.40200000000000002</v>
      </c>
      <c r="DN585">
        <v>5.6999999999999998E-4</v>
      </c>
      <c r="DO585">
        <v>3.0200000000000001E-3</v>
      </c>
      <c r="DP585">
        <v>2.3900000000000002E-3</v>
      </c>
      <c r="DQ585">
        <v>5.0000000000000002E-5</v>
      </c>
      <c r="DR585">
        <v>5.0000000000000002E-5</v>
      </c>
      <c r="DS585">
        <v>2.3E-3</v>
      </c>
      <c r="DT585">
        <v>4.0129999999999999E-2</v>
      </c>
      <c r="DU585">
        <v>3.2699999999999999E-3</v>
      </c>
      <c r="DV585">
        <v>0.13336000000000001</v>
      </c>
      <c r="DW585">
        <v>0.41287000000000001</v>
      </c>
      <c r="DX585">
        <v>0</v>
      </c>
      <c r="DY585">
        <v>218.38076000000001</v>
      </c>
      <c r="DZ585">
        <v>0.36475999999999997</v>
      </c>
      <c r="EA585">
        <v>2.2284700000000002</v>
      </c>
      <c r="EB585">
        <v>1.9774700000000001</v>
      </c>
      <c r="EC585">
        <v>3.9620000000000002E-2</v>
      </c>
      <c r="ED585">
        <v>3.3160000000000002E-2</v>
      </c>
      <c r="EE585">
        <v>2.1228400000000001</v>
      </c>
      <c r="EF585">
        <v>26.001329999999999</v>
      </c>
      <c r="EG585">
        <v>9.3601200000000002</v>
      </c>
      <c r="EH585">
        <v>389.20076</v>
      </c>
      <c r="EI585">
        <v>1177.5572999999999</v>
      </c>
      <c r="EJ585">
        <v>0</v>
      </c>
      <c r="EK585">
        <v>42.084845809999997</v>
      </c>
      <c r="EL585">
        <v>4.6207287E-2</v>
      </c>
      <c r="EM585">
        <v>2.6328298E-2</v>
      </c>
      <c r="EN585">
        <v>1.1211385000000001E-2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3.4804627780000001</v>
      </c>
      <c r="EX585">
        <v>4.7073890000000002E-3</v>
      </c>
      <c r="EY585">
        <v>2.9823190000000002E-3</v>
      </c>
      <c r="EZ585">
        <v>1.4184620000000001E-3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0.40801999999999999</v>
      </c>
      <c r="FI585" t="s">
        <v>113</v>
      </c>
      <c r="FJ585" t="s">
        <v>113</v>
      </c>
      <c r="FK585">
        <v>222.991074</v>
      </c>
      <c r="FL585" t="s">
        <v>113</v>
      </c>
      <c r="FM585" t="s">
        <v>113</v>
      </c>
    </row>
    <row r="586" spans="116:169">
      <c r="DL586">
        <v>0</v>
      </c>
      <c r="DM586">
        <v>0.23144999999999999</v>
      </c>
      <c r="DN586">
        <v>1.4999999999999999E-4</v>
      </c>
      <c r="DO586">
        <v>9.3000000000000005E-4</v>
      </c>
      <c r="DP586">
        <v>2.5300000000000001E-3</v>
      </c>
      <c r="DQ586">
        <v>3.0000000000000001E-5</v>
      </c>
      <c r="DR586">
        <v>3.0000000000000001E-5</v>
      </c>
      <c r="DS586">
        <v>2.31E-3</v>
      </c>
      <c r="DT586">
        <v>0.17058999999999999</v>
      </c>
      <c r="DU586">
        <v>3.32E-3</v>
      </c>
      <c r="DV586">
        <v>0.13566</v>
      </c>
      <c r="DW586">
        <v>0.45300000000000001</v>
      </c>
      <c r="DX586">
        <v>0</v>
      </c>
      <c r="DY586">
        <v>101.20975</v>
      </c>
      <c r="DZ586">
        <v>7.9560000000000006E-2</v>
      </c>
      <c r="EA586">
        <v>0.57565</v>
      </c>
      <c r="EB586">
        <v>1.8567400000000001</v>
      </c>
      <c r="EC586">
        <v>2.368E-2</v>
      </c>
      <c r="ED586">
        <v>1.7680000000000001E-2</v>
      </c>
      <c r="EE586">
        <v>1.9009799999999999</v>
      </c>
      <c r="EF586">
        <v>92.673900000000003</v>
      </c>
      <c r="EG586">
        <v>9.3932800000000007</v>
      </c>
      <c r="EH586">
        <v>391.3236</v>
      </c>
      <c r="EI586">
        <v>1203.55863</v>
      </c>
      <c r="EJ586">
        <v>0</v>
      </c>
      <c r="EK586">
        <v>24.586807069999999</v>
      </c>
      <c r="EL586">
        <v>2.5690211000000001E-2</v>
      </c>
      <c r="EM586">
        <v>2.9200334000000001E-2</v>
      </c>
      <c r="EN586">
        <v>1.1431151000000001E-2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1.684143551</v>
      </c>
      <c r="EX586">
        <v>2.358363E-3</v>
      </c>
      <c r="EY586">
        <v>2.8770319999999999E-3</v>
      </c>
      <c r="EZ586">
        <v>1.276931E-3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0.235095</v>
      </c>
      <c r="FI586" t="s">
        <v>113</v>
      </c>
      <c r="FJ586" t="s">
        <v>113</v>
      </c>
      <c r="FK586">
        <v>103.74538200000001</v>
      </c>
      <c r="FL586" t="s">
        <v>113</v>
      </c>
      <c r="FM586" t="s">
        <v>113</v>
      </c>
    </row>
    <row r="587" spans="116:169">
      <c r="DL587">
        <v>0</v>
      </c>
      <c r="DM587">
        <v>3.5920000000000001E-2</v>
      </c>
      <c r="DN587">
        <v>5.0000000000000002E-5</v>
      </c>
      <c r="DO587">
        <v>2.5000000000000001E-4</v>
      </c>
      <c r="DP587">
        <v>8.5999999999999998E-4</v>
      </c>
      <c r="DQ587">
        <v>2.0000000000000002E-5</v>
      </c>
      <c r="DR587">
        <v>1.0000000000000001E-5</v>
      </c>
      <c r="DS587">
        <v>2.3600000000000001E-3</v>
      </c>
      <c r="DT587">
        <v>0.19563</v>
      </c>
      <c r="DU587">
        <v>3.3500000000000001E-3</v>
      </c>
      <c r="DV587">
        <v>0.13797000000000001</v>
      </c>
      <c r="DW587">
        <v>0.62358999999999998</v>
      </c>
      <c r="DX587">
        <v>0</v>
      </c>
      <c r="DY587">
        <v>11.84793</v>
      </c>
      <c r="DZ587">
        <v>2.1170000000000001E-2</v>
      </c>
      <c r="EA587">
        <v>0.12998999999999999</v>
      </c>
      <c r="EB587">
        <v>0.53063000000000005</v>
      </c>
      <c r="EC587">
        <v>1.149E-2</v>
      </c>
      <c r="ED587">
        <v>6.0000000000000001E-3</v>
      </c>
      <c r="EE587">
        <v>1.72454</v>
      </c>
      <c r="EF587">
        <v>85.544640000000001</v>
      </c>
      <c r="EG587">
        <v>9.4109700000000007</v>
      </c>
      <c r="EH587">
        <v>393.22458</v>
      </c>
      <c r="EI587">
        <v>1296.23253</v>
      </c>
      <c r="EJ587">
        <v>0</v>
      </c>
      <c r="EK587">
        <v>3.8918637469999999</v>
      </c>
      <c r="EL587">
        <v>1.2283146E-2</v>
      </c>
      <c r="EM587">
        <v>1.2564469E-2</v>
      </c>
      <c r="EN587">
        <v>1.2279412E-2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0.21260127600000001</v>
      </c>
      <c r="EX587">
        <v>9.8712400000000003E-4</v>
      </c>
      <c r="EY587">
        <v>1.0783780000000001E-3</v>
      </c>
      <c r="EZ587">
        <v>1.1921779999999999E-3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3.7103999999999998E-2</v>
      </c>
      <c r="FI587" t="s">
        <v>113</v>
      </c>
      <c r="FJ587" t="s">
        <v>113</v>
      </c>
      <c r="FK587">
        <v>12.541209</v>
      </c>
      <c r="FL587" t="s">
        <v>113</v>
      </c>
      <c r="FM587" t="s">
        <v>113</v>
      </c>
    </row>
    <row r="588" spans="116:169">
      <c r="DL588">
        <v>0</v>
      </c>
      <c r="DM588">
        <v>9.1E-4</v>
      </c>
      <c r="DN588">
        <v>2.0000000000000002E-5</v>
      </c>
      <c r="DO588">
        <v>6.9999999999999994E-5</v>
      </c>
      <c r="DP588">
        <v>2.4000000000000001E-4</v>
      </c>
      <c r="DQ588">
        <v>1.0000000000000001E-5</v>
      </c>
      <c r="DR588">
        <v>0</v>
      </c>
      <c r="DS588">
        <v>7.9000000000000001E-4</v>
      </c>
      <c r="DT588">
        <v>3.5060000000000001E-2</v>
      </c>
      <c r="DU588">
        <v>3.3600000000000001E-3</v>
      </c>
      <c r="DV588">
        <v>0.14032</v>
      </c>
      <c r="DW588">
        <v>0.81921999999999995</v>
      </c>
      <c r="DX588">
        <v>0</v>
      </c>
      <c r="DY588">
        <v>0.20016</v>
      </c>
      <c r="DZ588">
        <v>5.1900000000000002E-3</v>
      </c>
      <c r="EA588">
        <v>2.972E-2</v>
      </c>
      <c r="EB588">
        <v>0.12323000000000001</v>
      </c>
      <c r="EC588">
        <v>3.0400000000000002E-3</v>
      </c>
      <c r="ED588">
        <v>1.32E-3</v>
      </c>
      <c r="EE588">
        <v>0.49149999999999999</v>
      </c>
      <c r="EF588">
        <v>11.561909999999999</v>
      </c>
      <c r="EG588">
        <v>9.4169599999999996</v>
      </c>
      <c r="EH588">
        <v>394.94911999999999</v>
      </c>
      <c r="EI588">
        <v>1381.77718</v>
      </c>
      <c r="EJ588">
        <v>0</v>
      </c>
      <c r="EK588">
        <v>0.112497183</v>
      </c>
      <c r="EL588">
        <v>4.5067680000000004E-3</v>
      </c>
      <c r="EM588">
        <v>3.9133509999999998E-3</v>
      </c>
      <c r="EN588">
        <v>4.2105459999999999E-3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4.9299010000000004E-3</v>
      </c>
      <c r="EX588">
        <v>3.0403599999999999E-4</v>
      </c>
      <c r="EY588">
        <v>2.82618E-4</v>
      </c>
      <c r="EZ588">
        <v>3.48048E-4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1.2520000000000001E-3</v>
      </c>
      <c r="FI588" t="s">
        <v>113</v>
      </c>
      <c r="FJ588" t="s">
        <v>113</v>
      </c>
      <c r="FK588">
        <v>0.361348</v>
      </c>
      <c r="FL588" t="s">
        <v>113</v>
      </c>
      <c r="FM588" t="s">
        <v>113</v>
      </c>
    </row>
    <row r="589" spans="116:169">
      <c r="DL589">
        <v>0</v>
      </c>
      <c r="DM589">
        <v>2.0000000000000002E-5</v>
      </c>
      <c r="DN589">
        <v>1.0000000000000001E-5</v>
      </c>
      <c r="DO589">
        <v>2.0000000000000002E-5</v>
      </c>
      <c r="DP589">
        <v>6.9999999999999994E-5</v>
      </c>
      <c r="DQ589">
        <v>0</v>
      </c>
      <c r="DR589">
        <v>0</v>
      </c>
      <c r="DS589">
        <v>2.2000000000000001E-4</v>
      </c>
      <c r="DT589">
        <v>9.1E-4</v>
      </c>
      <c r="DU589">
        <v>3.3600000000000001E-3</v>
      </c>
      <c r="DV589">
        <v>0.14112</v>
      </c>
      <c r="DW589">
        <v>0.85426999999999997</v>
      </c>
      <c r="DX589">
        <v>0</v>
      </c>
      <c r="DY589">
        <v>0</v>
      </c>
      <c r="DZ589">
        <v>9.7999999999999997E-4</v>
      </c>
      <c r="EA589">
        <v>6.8399999999999997E-3</v>
      </c>
      <c r="EB589">
        <v>2.8029999999999999E-2</v>
      </c>
      <c r="EC589">
        <v>6.9999999999999999E-4</v>
      </c>
      <c r="ED589">
        <v>2.9999999999999997E-4</v>
      </c>
      <c r="EE589">
        <v>0.11412</v>
      </c>
      <c r="EF589">
        <v>0.19979</v>
      </c>
      <c r="EG589">
        <v>9.4182900000000007</v>
      </c>
      <c r="EH589">
        <v>395.44062000000002</v>
      </c>
      <c r="EI589">
        <v>1393.33908</v>
      </c>
      <c r="EJ589">
        <v>0</v>
      </c>
      <c r="EK589">
        <v>6.8676659999999997E-3</v>
      </c>
      <c r="EL589">
        <v>1.370474E-3</v>
      </c>
      <c r="EM589">
        <v>1.1431290000000001E-3</v>
      </c>
      <c r="EN589">
        <v>1.2018420000000001E-3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2.6272399999999999E-4</v>
      </c>
      <c r="EX589" s="10">
        <v>7.3108900000000001E-5</v>
      </c>
      <c r="EY589" s="10">
        <v>6.64552E-5</v>
      </c>
      <c r="EZ589" s="10">
        <v>8.2235299999999995E-5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1.16E-4</v>
      </c>
      <c r="FI589" t="s">
        <v>113</v>
      </c>
      <c r="FJ589" t="s">
        <v>113</v>
      </c>
      <c r="FK589">
        <v>3.6547999999999997E-2</v>
      </c>
      <c r="FL589" t="s">
        <v>113</v>
      </c>
      <c r="FM589" t="s">
        <v>113</v>
      </c>
    </row>
    <row r="590" spans="116:169">
      <c r="DL590">
        <v>0</v>
      </c>
      <c r="DM590">
        <v>0</v>
      </c>
      <c r="DN590">
        <v>0</v>
      </c>
      <c r="DO590">
        <v>1.0000000000000001E-5</v>
      </c>
      <c r="DP590">
        <v>2.0000000000000002E-5</v>
      </c>
      <c r="DQ590">
        <v>0</v>
      </c>
      <c r="DR590">
        <v>0</v>
      </c>
      <c r="DS590">
        <v>6.0000000000000002E-5</v>
      </c>
      <c r="DT590">
        <v>2.0000000000000002E-5</v>
      </c>
      <c r="DU590">
        <v>3.3600000000000001E-3</v>
      </c>
      <c r="DV590">
        <v>0.14133999999999999</v>
      </c>
      <c r="DW590">
        <v>0.85518000000000005</v>
      </c>
      <c r="DX590">
        <v>0</v>
      </c>
      <c r="DY590">
        <v>0</v>
      </c>
      <c r="DZ590">
        <v>1.1E-4</v>
      </c>
      <c r="EA590">
        <v>1.2899999999999999E-3</v>
      </c>
      <c r="EB590">
        <v>6.3499999999999997E-3</v>
      </c>
      <c r="EC590">
        <v>1.6000000000000001E-4</v>
      </c>
      <c r="ED590">
        <v>6.9999999999999994E-5</v>
      </c>
      <c r="EE590">
        <v>2.596E-2</v>
      </c>
      <c r="EF590">
        <v>6.9999999999999994E-5</v>
      </c>
      <c r="EG590">
        <v>9.41859</v>
      </c>
      <c r="EH590">
        <v>395.55473999999998</v>
      </c>
      <c r="EI590">
        <v>1393.5388800000001</v>
      </c>
      <c r="EJ590">
        <v>0</v>
      </c>
      <c r="EK590">
        <v>1.4240800000000001E-3</v>
      </c>
      <c r="EL590">
        <v>4.1203499999999999E-4</v>
      </c>
      <c r="EM590">
        <v>3.5215600000000001E-4</v>
      </c>
      <c r="EN590">
        <v>3.5182099999999999E-4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 s="10">
        <v>4.7679400000000003E-5</v>
      </c>
      <c r="EX590" s="10">
        <v>1.6175300000000001E-5</v>
      </c>
      <c r="EY590" s="10">
        <v>1.5505000000000001E-5</v>
      </c>
      <c r="EZ590" s="10">
        <v>1.9130199999999999E-5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3.4999999999999997E-5</v>
      </c>
      <c r="FI590" t="s">
        <v>113</v>
      </c>
      <c r="FJ590" t="s">
        <v>113</v>
      </c>
      <c r="FK590">
        <v>7.9120000000000006E-3</v>
      </c>
      <c r="FL590" t="s">
        <v>113</v>
      </c>
      <c r="FM590" t="s">
        <v>113</v>
      </c>
    </row>
    <row r="591" spans="116:169">
      <c r="DL591">
        <v>0</v>
      </c>
      <c r="DM591">
        <v>0</v>
      </c>
      <c r="DN591">
        <v>0</v>
      </c>
      <c r="DO591">
        <v>0</v>
      </c>
      <c r="DP591">
        <v>1.0000000000000001E-5</v>
      </c>
      <c r="DQ591">
        <v>0</v>
      </c>
      <c r="DR591">
        <v>0</v>
      </c>
      <c r="DS591">
        <v>2.0000000000000002E-5</v>
      </c>
      <c r="DT591">
        <v>0</v>
      </c>
      <c r="DU591">
        <v>3.3600000000000001E-3</v>
      </c>
      <c r="DV591">
        <v>0.1414</v>
      </c>
      <c r="DW591">
        <v>0.85519999999999996</v>
      </c>
      <c r="DX591">
        <v>0</v>
      </c>
      <c r="DY591">
        <v>0</v>
      </c>
      <c r="DZ591">
        <v>0</v>
      </c>
      <c r="EA591">
        <v>1.4999999999999999E-4</v>
      </c>
      <c r="EB591">
        <v>1.1999999999999999E-3</v>
      </c>
      <c r="EC591">
        <v>3.0000000000000001E-5</v>
      </c>
      <c r="ED591">
        <v>2.0000000000000002E-5</v>
      </c>
      <c r="EE591">
        <v>5.8700000000000002E-3</v>
      </c>
      <c r="EF591">
        <v>1.0000000000000001E-5</v>
      </c>
      <c r="EG591">
        <v>9.4186599999999991</v>
      </c>
      <c r="EH591">
        <v>395.58069999999998</v>
      </c>
      <c r="EI591">
        <v>1393.5389399999999</v>
      </c>
      <c r="EJ591">
        <v>0</v>
      </c>
      <c r="EK591">
        <v>3.0402100000000002E-4</v>
      </c>
      <c r="EL591">
        <v>1.0202800000000001E-4</v>
      </c>
      <c r="EM591">
        <v>1.0998E-4</v>
      </c>
      <c r="EN591">
        <v>1.11427E-4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 s="10">
        <v>8.2488999999999999E-6</v>
      </c>
      <c r="EX591" s="10">
        <v>2.60615E-6</v>
      </c>
      <c r="EY591" s="10">
        <v>3.3322699999999999E-6</v>
      </c>
      <c r="EZ591" s="10">
        <v>4.51391E-6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1.1E-5</v>
      </c>
      <c r="FI591" t="s">
        <v>113</v>
      </c>
      <c r="FJ591" t="s">
        <v>113</v>
      </c>
      <c r="FK591">
        <v>1.384E-3</v>
      </c>
      <c r="FL591" t="s">
        <v>113</v>
      </c>
      <c r="FM591" t="s">
        <v>113</v>
      </c>
    </row>
    <row r="592" spans="116:169"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 t="s">
        <v>113</v>
      </c>
      <c r="FI592">
        <v>1.1E-5</v>
      </c>
      <c r="FJ592" t="s">
        <v>113</v>
      </c>
      <c r="FK592" t="s">
        <v>113</v>
      </c>
      <c r="FL592">
        <v>1.384E-3</v>
      </c>
      <c r="FM592" t="s">
        <v>113</v>
      </c>
    </row>
    <row r="593" spans="116:169"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 t="s">
        <v>113</v>
      </c>
      <c r="FI593" t="s">
        <v>113</v>
      </c>
      <c r="FJ593">
        <v>1.1E-5</v>
      </c>
      <c r="FK593" t="s">
        <v>113</v>
      </c>
      <c r="FL593" t="s">
        <v>113</v>
      </c>
      <c r="FM593">
        <v>1.384E-3</v>
      </c>
    </row>
    <row r="594" spans="116:169"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 t="s">
        <v>113</v>
      </c>
      <c r="FI594" t="s">
        <v>113</v>
      </c>
      <c r="FJ594">
        <v>1.1E-5</v>
      </c>
      <c r="FK594" t="s">
        <v>113</v>
      </c>
      <c r="FL594" t="s">
        <v>113</v>
      </c>
      <c r="FM594">
        <v>1.384E-3</v>
      </c>
    </row>
    <row r="595" spans="116:169">
      <c r="DL595">
        <v>0</v>
      </c>
      <c r="DM595">
        <v>0</v>
      </c>
      <c r="DN595">
        <v>0</v>
      </c>
      <c r="DO595">
        <v>0</v>
      </c>
      <c r="DP595">
        <v>0</v>
      </c>
      <c r="DQ595">
        <v>0</v>
      </c>
      <c r="DR595">
        <v>0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 t="s">
        <v>113</v>
      </c>
      <c r="FI595" t="s">
        <v>113</v>
      </c>
      <c r="FJ595">
        <v>1.1E-5</v>
      </c>
      <c r="FK595" t="s">
        <v>113</v>
      </c>
      <c r="FL595" t="s">
        <v>113</v>
      </c>
      <c r="FM595">
        <v>1.384E-3</v>
      </c>
    </row>
    <row r="596" spans="116:169">
      <c r="DL596">
        <v>0</v>
      </c>
      <c r="DM596">
        <v>1</v>
      </c>
      <c r="DN596">
        <v>0</v>
      </c>
      <c r="DO596">
        <v>0</v>
      </c>
      <c r="DP596">
        <v>0</v>
      </c>
      <c r="DQ596">
        <v>0</v>
      </c>
      <c r="DR596">
        <v>0</v>
      </c>
      <c r="DS596">
        <v>0</v>
      </c>
      <c r="DT596">
        <v>0</v>
      </c>
      <c r="DU596">
        <v>0</v>
      </c>
      <c r="DV596">
        <v>0</v>
      </c>
      <c r="DW596">
        <v>0</v>
      </c>
      <c r="DX596">
        <v>0</v>
      </c>
      <c r="DY596">
        <v>7547.12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 t="s">
        <v>113</v>
      </c>
      <c r="FI596" t="s">
        <v>113</v>
      </c>
      <c r="FJ596" t="s">
        <v>113</v>
      </c>
      <c r="FK596" t="s">
        <v>113</v>
      </c>
      <c r="FL596" t="s">
        <v>113</v>
      </c>
      <c r="FM596" t="s">
        <v>113</v>
      </c>
    </row>
    <row r="597" spans="116:169">
      <c r="DL597">
        <v>0</v>
      </c>
      <c r="DM597">
        <v>0.97992999999999997</v>
      </c>
      <c r="DN597">
        <v>5.0000000000000001E-3</v>
      </c>
      <c r="DO597">
        <v>7.7999999999999999E-4</v>
      </c>
      <c r="DP597">
        <v>1.4999999999999999E-4</v>
      </c>
      <c r="DQ597">
        <v>2.0000000000000002E-5</v>
      </c>
      <c r="DR597">
        <v>8.0000000000000007E-5</v>
      </c>
      <c r="DS597">
        <v>2.1000000000000001E-4</v>
      </c>
      <c r="DT597">
        <v>1.383E-2</v>
      </c>
      <c r="DU597">
        <v>0</v>
      </c>
      <c r="DV597">
        <v>0</v>
      </c>
      <c r="DW597">
        <v>0</v>
      </c>
      <c r="DX597">
        <v>0</v>
      </c>
      <c r="DY597">
        <v>7328.7643500000004</v>
      </c>
      <c r="DZ597">
        <v>37.739570000000001</v>
      </c>
      <c r="EA597">
        <v>5.87643</v>
      </c>
      <c r="EB597">
        <v>1.12527</v>
      </c>
      <c r="EC597">
        <v>0.12503</v>
      </c>
      <c r="ED597">
        <v>0.62514999999999998</v>
      </c>
      <c r="EE597">
        <v>1.5890299999999999</v>
      </c>
      <c r="EF597">
        <v>104.36725</v>
      </c>
      <c r="EG597">
        <v>0</v>
      </c>
      <c r="EH597">
        <v>0</v>
      </c>
      <c r="EI597">
        <v>0</v>
      </c>
      <c r="EJ597">
        <v>0</v>
      </c>
      <c r="EK597">
        <v>66.907904430000002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104.710393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0.98587800000000003</v>
      </c>
      <c r="FI597" t="s">
        <v>113</v>
      </c>
      <c r="FJ597" t="s">
        <v>113</v>
      </c>
      <c r="FK597" s="9">
        <v>7373.6306569999997</v>
      </c>
      <c r="FL597" t="s">
        <v>113</v>
      </c>
      <c r="FM597" t="s">
        <v>113</v>
      </c>
    </row>
    <row r="598" spans="116:169">
      <c r="DL598">
        <v>0</v>
      </c>
      <c r="DM598">
        <v>0.96042000000000005</v>
      </c>
      <c r="DN598">
        <v>6.0400000000000002E-3</v>
      </c>
      <c r="DO598">
        <v>4.4099999999999999E-3</v>
      </c>
      <c r="DP598">
        <v>8.8999999999999995E-4</v>
      </c>
      <c r="DQ598">
        <v>5.0000000000000002E-5</v>
      </c>
      <c r="DR598">
        <v>9.0000000000000006E-5</v>
      </c>
      <c r="DS598">
        <v>4.2000000000000002E-4</v>
      </c>
      <c r="DT598">
        <v>1.355E-2</v>
      </c>
      <c r="DU598">
        <v>8.0000000000000007E-5</v>
      </c>
      <c r="DV598">
        <v>2.1000000000000001E-4</v>
      </c>
      <c r="DW598">
        <v>1.383E-2</v>
      </c>
      <c r="DX598">
        <v>0</v>
      </c>
      <c r="DY598">
        <v>7116.3051500000001</v>
      </c>
      <c r="DZ598">
        <v>45.191090000000003</v>
      </c>
      <c r="EA598">
        <v>33.239449999999998</v>
      </c>
      <c r="EB598">
        <v>6.7190300000000001</v>
      </c>
      <c r="EC598">
        <v>0.37375999999999998</v>
      </c>
      <c r="ED598">
        <v>0.67737000000000003</v>
      </c>
      <c r="EE598">
        <v>3.1589900000000002</v>
      </c>
      <c r="EF598">
        <v>101.37545</v>
      </c>
      <c r="EG598">
        <v>0.62514999999999998</v>
      </c>
      <c r="EH598">
        <v>1.5890299999999999</v>
      </c>
      <c r="EI598">
        <v>104.36725</v>
      </c>
      <c r="EJ598">
        <v>0</v>
      </c>
      <c r="EK598">
        <v>66.562663549999996</v>
      </c>
      <c r="EL598">
        <v>2.7708383999999999E-2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101.7886902</v>
      </c>
      <c r="EX598">
        <v>4.3363422999999998E-2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0.97181200000000001</v>
      </c>
      <c r="FI598" t="s">
        <v>113</v>
      </c>
      <c r="FJ598" t="s">
        <v>113</v>
      </c>
      <c r="FK598" s="9">
        <v>7201.8284759999997</v>
      </c>
      <c r="FL598" t="s">
        <v>113</v>
      </c>
      <c r="FM598" t="s">
        <v>113</v>
      </c>
    </row>
    <row r="599" spans="116:169">
      <c r="DL599">
        <v>0</v>
      </c>
      <c r="DM599">
        <v>0.94169000000000003</v>
      </c>
      <c r="DN599">
        <v>6.1799999999999997E-3</v>
      </c>
      <c r="DO599">
        <v>5.4299999999999999E-3</v>
      </c>
      <c r="DP599">
        <v>3.79E-3</v>
      </c>
      <c r="DQ599">
        <v>8.0000000000000007E-5</v>
      </c>
      <c r="DR599">
        <v>1E-4</v>
      </c>
      <c r="DS599">
        <v>1.24E-3</v>
      </c>
      <c r="DT599">
        <v>1.3299999999999999E-2</v>
      </c>
      <c r="DU599">
        <v>1.7000000000000001E-4</v>
      </c>
      <c r="DV599">
        <v>6.3000000000000003E-4</v>
      </c>
      <c r="DW599">
        <v>2.7380000000000002E-2</v>
      </c>
      <c r="DX599">
        <v>0</v>
      </c>
      <c r="DY599">
        <v>6911.3934799999997</v>
      </c>
      <c r="DZ599">
        <v>45.800820000000002</v>
      </c>
      <c r="EA599">
        <v>40.581209999999999</v>
      </c>
      <c r="EB599">
        <v>28.566240000000001</v>
      </c>
      <c r="EC599">
        <v>0.56723999999999997</v>
      </c>
      <c r="ED599">
        <v>0.71003000000000005</v>
      </c>
      <c r="EE599">
        <v>9.3508499999999994</v>
      </c>
      <c r="EF599">
        <v>98.54786</v>
      </c>
      <c r="EG599">
        <v>1.3025199999999999</v>
      </c>
      <c r="EH599">
        <v>4.74803</v>
      </c>
      <c r="EI599">
        <v>205.74270000000001</v>
      </c>
      <c r="EJ599">
        <v>0</v>
      </c>
      <c r="EK599">
        <v>66.241928040000005</v>
      </c>
      <c r="EL599">
        <v>4.4876813000000002E-2</v>
      </c>
      <c r="EM599">
        <v>2.3930499000000001E-2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98.961987890000003</v>
      </c>
      <c r="EX599">
        <v>6.8841011999999993E-2</v>
      </c>
      <c r="EY599">
        <v>3.7451060000000001E-2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0.95717200000000002</v>
      </c>
      <c r="FI599" t="s">
        <v>113</v>
      </c>
      <c r="FJ599" t="s">
        <v>113</v>
      </c>
      <c r="FK599" s="9">
        <v>7026.9090029999998</v>
      </c>
      <c r="FL599" t="s">
        <v>113</v>
      </c>
      <c r="FM599" t="s">
        <v>113</v>
      </c>
    </row>
    <row r="600" spans="116:169">
      <c r="DL600">
        <v>0</v>
      </c>
      <c r="DM600">
        <v>0.92334000000000005</v>
      </c>
      <c r="DN600">
        <v>6.28E-3</v>
      </c>
      <c r="DO600">
        <v>5.62E-3</v>
      </c>
      <c r="DP600">
        <v>4.7299999999999998E-3</v>
      </c>
      <c r="DQ600">
        <v>9.0000000000000006E-5</v>
      </c>
      <c r="DR600">
        <v>1E-4</v>
      </c>
      <c r="DS600">
        <v>3.9500000000000004E-3</v>
      </c>
      <c r="DT600">
        <v>1.3050000000000001E-2</v>
      </c>
      <c r="DU600">
        <v>2.7E-4</v>
      </c>
      <c r="DV600">
        <v>1.8799999999999999E-3</v>
      </c>
      <c r="DW600">
        <v>4.0680000000000001E-2</v>
      </c>
      <c r="DX600">
        <v>0</v>
      </c>
      <c r="DY600">
        <v>6710.9760200000001</v>
      </c>
      <c r="DZ600">
        <v>46.086820000000003</v>
      </c>
      <c r="EA600">
        <v>41.615499999999997</v>
      </c>
      <c r="EB600">
        <v>35.31532</v>
      </c>
      <c r="EC600">
        <v>0.69564000000000004</v>
      </c>
      <c r="ED600">
        <v>0.74766999999999995</v>
      </c>
      <c r="EE600">
        <v>29.660869999999999</v>
      </c>
      <c r="EF600">
        <v>95.799949999999995</v>
      </c>
      <c r="EG600">
        <v>2.0125500000000001</v>
      </c>
      <c r="EH600">
        <v>14.098879999999999</v>
      </c>
      <c r="EI600">
        <v>304.29056000000003</v>
      </c>
      <c r="EJ600">
        <v>0</v>
      </c>
      <c r="EK600">
        <v>65.908919089999998</v>
      </c>
      <c r="EL600">
        <v>5.5843589999999999E-2</v>
      </c>
      <c r="EM600">
        <v>3.4257317000000002E-2</v>
      </c>
      <c r="EN600">
        <v>1.2192145999999999E-2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96.171945519999994</v>
      </c>
      <c r="EX600">
        <v>8.3939833000000005E-2</v>
      </c>
      <c r="EY600">
        <v>5.2474870999999999E-2</v>
      </c>
      <c r="EZ600">
        <v>1.9080620999999999E-2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0.94006999999999996</v>
      </c>
      <c r="FI600" t="s">
        <v>113</v>
      </c>
      <c r="FJ600" t="s">
        <v>113</v>
      </c>
      <c r="FK600" s="9">
        <v>6834.6892989999997</v>
      </c>
      <c r="FL600" t="s">
        <v>113</v>
      </c>
      <c r="FM600" t="s">
        <v>113</v>
      </c>
    </row>
    <row r="601" spans="116:169">
      <c r="DL601">
        <v>0</v>
      </c>
      <c r="DM601">
        <v>0.90547</v>
      </c>
      <c r="DN601">
        <v>6.1500000000000001E-3</v>
      </c>
      <c r="DO601">
        <v>5.7000000000000002E-3</v>
      </c>
      <c r="DP601">
        <v>4.9300000000000004E-3</v>
      </c>
      <c r="DQ601">
        <v>1E-4</v>
      </c>
      <c r="DR601">
        <v>1E-4</v>
      </c>
      <c r="DS601">
        <v>4.81E-3</v>
      </c>
      <c r="DT601">
        <v>1.282E-2</v>
      </c>
      <c r="DU601">
        <v>3.6999999999999999E-4</v>
      </c>
      <c r="DV601">
        <v>5.8199999999999997E-3</v>
      </c>
      <c r="DW601">
        <v>5.3740000000000003E-2</v>
      </c>
      <c r="DX601">
        <v>0</v>
      </c>
      <c r="DY601">
        <v>6515.6506399999998</v>
      </c>
      <c r="DZ601">
        <v>44.659829999999999</v>
      </c>
      <c r="EA601">
        <v>41.806660000000001</v>
      </c>
      <c r="EB601">
        <v>36.417029999999997</v>
      </c>
      <c r="EC601">
        <v>0.72777000000000003</v>
      </c>
      <c r="ED601">
        <v>0.747</v>
      </c>
      <c r="EE601">
        <v>35.823770000000003</v>
      </c>
      <c r="EF601">
        <v>93.17868</v>
      </c>
      <c r="EG601">
        <v>2.7602199999999999</v>
      </c>
      <c r="EH601">
        <v>43.759740000000001</v>
      </c>
      <c r="EI601">
        <v>400.09050999999999</v>
      </c>
      <c r="EJ601">
        <v>0</v>
      </c>
      <c r="EK601">
        <v>65.564254349999999</v>
      </c>
      <c r="EL601">
        <v>6.0882817999999998E-2</v>
      </c>
      <c r="EM601">
        <v>3.7367872000000003E-2</v>
      </c>
      <c r="EN601">
        <v>1.5420837E-2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93.419379210000002</v>
      </c>
      <c r="EX601">
        <v>8.9563321000000001E-2</v>
      </c>
      <c r="EY601">
        <v>5.5957871999999999E-2</v>
      </c>
      <c r="EZ601">
        <v>2.3581294999999999E-2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0.92234000000000005</v>
      </c>
      <c r="FI601" t="s">
        <v>113</v>
      </c>
      <c r="FJ601" t="s">
        <v>113</v>
      </c>
      <c r="FK601" s="9">
        <v>6639.2619320000003</v>
      </c>
      <c r="FL601" t="s">
        <v>113</v>
      </c>
      <c r="FM601" t="s">
        <v>113</v>
      </c>
    </row>
    <row r="602" spans="116:169">
      <c r="DL602">
        <v>0</v>
      </c>
      <c r="DM602">
        <v>0.88729000000000002</v>
      </c>
      <c r="DN602">
        <v>6.7000000000000002E-3</v>
      </c>
      <c r="DO602">
        <v>5.5999999999999999E-3</v>
      </c>
      <c r="DP602">
        <v>4.9899999999999996E-3</v>
      </c>
      <c r="DQ602">
        <v>1E-4</v>
      </c>
      <c r="DR602">
        <v>1E-4</v>
      </c>
      <c r="DS602">
        <v>5.0099999999999997E-3</v>
      </c>
      <c r="DT602">
        <v>1.255E-2</v>
      </c>
      <c r="DU602">
        <v>4.6999999999999999E-4</v>
      </c>
      <c r="DV602">
        <v>1.0630000000000001E-2</v>
      </c>
      <c r="DW602">
        <v>6.6549999999999998E-2</v>
      </c>
      <c r="DX602">
        <v>0</v>
      </c>
      <c r="DY602">
        <v>6319.8270499999999</v>
      </c>
      <c r="DZ602">
        <v>48.185020000000002</v>
      </c>
      <c r="EA602">
        <v>40.652250000000002</v>
      </c>
      <c r="EB602">
        <v>36.551049999999996</v>
      </c>
      <c r="EC602">
        <v>0.72175999999999996</v>
      </c>
      <c r="ED602">
        <v>0.73058999999999996</v>
      </c>
      <c r="EE602">
        <v>36.98874</v>
      </c>
      <c r="EF602">
        <v>90.327029999999993</v>
      </c>
      <c r="EG602">
        <v>3.5072199999999998</v>
      </c>
      <c r="EH602">
        <v>79.583510000000004</v>
      </c>
      <c r="EI602">
        <v>493.26918999999998</v>
      </c>
      <c r="EJ602">
        <v>0</v>
      </c>
      <c r="EK602">
        <v>65.161800189999994</v>
      </c>
      <c r="EL602">
        <v>6.1731958000000003E-2</v>
      </c>
      <c r="EM602">
        <v>3.8631697E-2</v>
      </c>
      <c r="EN602">
        <v>1.6277276E-2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90.640328299999993</v>
      </c>
      <c r="EX602">
        <v>8.8710119000000004E-2</v>
      </c>
      <c r="EY602">
        <v>5.6506890999999997E-2</v>
      </c>
      <c r="EZ602">
        <v>2.4316212E-2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0.90467500000000001</v>
      </c>
      <c r="FI602" t="s">
        <v>113</v>
      </c>
      <c r="FJ602" t="s">
        <v>113</v>
      </c>
      <c r="FK602" s="9">
        <v>6445.93714</v>
      </c>
      <c r="FL602" t="s">
        <v>113</v>
      </c>
      <c r="FM602" t="s">
        <v>113</v>
      </c>
    </row>
    <row r="603" spans="116:169">
      <c r="DL603">
        <v>0</v>
      </c>
      <c r="DM603">
        <v>0.86919000000000002</v>
      </c>
      <c r="DN603">
        <v>7.0000000000000001E-3</v>
      </c>
      <c r="DO603">
        <v>5.9800000000000001E-3</v>
      </c>
      <c r="DP603">
        <v>4.9300000000000004E-3</v>
      </c>
      <c r="DQ603">
        <v>1E-4</v>
      </c>
      <c r="DR603">
        <v>1E-4</v>
      </c>
      <c r="DS603">
        <v>5.0800000000000003E-3</v>
      </c>
      <c r="DT603">
        <v>1.23E-2</v>
      </c>
      <c r="DU603">
        <v>5.6999999999999998E-4</v>
      </c>
      <c r="DV603">
        <v>1.5640000000000001E-2</v>
      </c>
      <c r="DW603">
        <v>7.911E-2</v>
      </c>
      <c r="DX603">
        <v>0</v>
      </c>
      <c r="DY603">
        <v>6126.3408799999997</v>
      </c>
      <c r="DZ603">
        <v>49.881639999999997</v>
      </c>
      <c r="EA603">
        <v>42.936889999999998</v>
      </c>
      <c r="EB603">
        <v>35.714419999999997</v>
      </c>
      <c r="EC603">
        <v>0.73411000000000004</v>
      </c>
      <c r="ED603">
        <v>0.71921000000000002</v>
      </c>
      <c r="EE603">
        <v>37.139380000000003</v>
      </c>
      <c r="EF603">
        <v>87.603890000000007</v>
      </c>
      <c r="EG603">
        <v>4.2378</v>
      </c>
      <c r="EH603">
        <v>116.57225</v>
      </c>
      <c r="EI603">
        <v>583.59622000000002</v>
      </c>
      <c r="EJ603">
        <v>0</v>
      </c>
      <c r="EK603">
        <v>64.745753120000003</v>
      </c>
      <c r="EL603">
        <v>6.5565231000000002E-2</v>
      </c>
      <c r="EM603">
        <v>3.8683303000000002E-2</v>
      </c>
      <c r="EN603">
        <v>1.6727559999999999E-2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87.900741229999994</v>
      </c>
      <c r="EX603">
        <v>9.1950199999999996E-2</v>
      </c>
      <c r="EY603">
        <v>5.5255603E-2</v>
      </c>
      <c r="EZ603">
        <v>2.4406489E-2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0.88719499999999996</v>
      </c>
      <c r="FI603" t="s">
        <v>113</v>
      </c>
      <c r="FJ603" t="s">
        <v>113</v>
      </c>
      <c r="FK603" s="9">
        <v>6255.6079339999997</v>
      </c>
      <c r="FL603" t="s">
        <v>113</v>
      </c>
      <c r="FM603" t="s">
        <v>113</v>
      </c>
    </row>
    <row r="604" spans="116:169">
      <c r="DL604">
        <v>0</v>
      </c>
      <c r="DM604">
        <v>0.85267000000000004</v>
      </c>
      <c r="DN604">
        <v>5.8599999999999998E-3</v>
      </c>
      <c r="DO604">
        <v>6.2100000000000002E-3</v>
      </c>
      <c r="DP604">
        <v>5.2199999999999998E-3</v>
      </c>
      <c r="DQ604">
        <v>1E-4</v>
      </c>
      <c r="DR604">
        <v>1E-4</v>
      </c>
      <c r="DS604">
        <v>4.9899999999999996E-3</v>
      </c>
      <c r="DT604">
        <v>1.205E-2</v>
      </c>
      <c r="DU604">
        <v>6.7000000000000002E-4</v>
      </c>
      <c r="DV604">
        <v>2.0729999999999998E-2</v>
      </c>
      <c r="DW604">
        <v>9.1399999999999995E-2</v>
      </c>
      <c r="DX604">
        <v>0</v>
      </c>
      <c r="DY604">
        <v>5945.6178200000004</v>
      </c>
      <c r="DZ604">
        <v>41.277589999999996</v>
      </c>
      <c r="EA604">
        <v>44.177840000000003</v>
      </c>
      <c r="EB604">
        <v>37.479909999999997</v>
      </c>
      <c r="EC604">
        <v>0.74817</v>
      </c>
      <c r="ED604">
        <v>0.70706999999999998</v>
      </c>
      <c r="EE604">
        <v>36.097520000000003</v>
      </c>
      <c r="EF604">
        <v>84.949029999999993</v>
      </c>
      <c r="EG604">
        <v>4.95702</v>
      </c>
      <c r="EH604">
        <v>153.71163000000001</v>
      </c>
      <c r="EI604">
        <v>671.20010000000002</v>
      </c>
      <c r="EJ604">
        <v>0</v>
      </c>
      <c r="EK604">
        <v>64.425520379999995</v>
      </c>
      <c r="EL604">
        <v>6.9410616999999994E-2</v>
      </c>
      <c r="EM604">
        <v>4.1307363E-2</v>
      </c>
      <c r="EN604">
        <v>1.6740251000000001E-2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85.345983570000001</v>
      </c>
      <c r="EX604">
        <v>9.5004859999999997E-2</v>
      </c>
      <c r="EY604">
        <v>5.7595542999999999E-2</v>
      </c>
      <c r="EZ604">
        <v>2.3850310999999999E-2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0.87005699999999997</v>
      </c>
      <c r="FI604" t="s">
        <v>113</v>
      </c>
      <c r="FJ604" t="s">
        <v>113</v>
      </c>
      <c r="FK604" s="9">
        <v>6069.3013259999998</v>
      </c>
      <c r="FL604" t="s">
        <v>113</v>
      </c>
      <c r="FM604" t="s">
        <v>113</v>
      </c>
    </row>
    <row r="605" spans="116:169">
      <c r="DL605">
        <v>0</v>
      </c>
      <c r="DM605">
        <v>0.83528999999999998</v>
      </c>
      <c r="DN605">
        <v>6.6800000000000002E-3</v>
      </c>
      <c r="DO605">
        <v>5.4000000000000003E-3</v>
      </c>
      <c r="DP605">
        <v>5.3899999999999998E-3</v>
      </c>
      <c r="DQ605">
        <v>1E-4</v>
      </c>
      <c r="DR605">
        <v>1E-4</v>
      </c>
      <c r="DS605">
        <v>5.3E-3</v>
      </c>
      <c r="DT605">
        <v>1.18E-2</v>
      </c>
      <c r="DU605">
        <v>7.6999999999999996E-4</v>
      </c>
      <c r="DV605">
        <v>2.571E-2</v>
      </c>
      <c r="DW605">
        <v>0.10346</v>
      </c>
      <c r="DX605">
        <v>0</v>
      </c>
      <c r="DY605">
        <v>5760.6418800000001</v>
      </c>
      <c r="DZ605">
        <v>46.60528</v>
      </c>
      <c r="EA605">
        <v>37.971200000000003</v>
      </c>
      <c r="EB605">
        <v>38.283410000000003</v>
      </c>
      <c r="EC605">
        <v>0.70838000000000001</v>
      </c>
      <c r="ED605">
        <v>0.68215000000000003</v>
      </c>
      <c r="EE605">
        <v>37.986269999999998</v>
      </c>
      <c r="EF605">
        <v>82.295929999999998</v>
      </c>
      <c r="EG605">
        <v>5.6640899999999998</v>
      </c>
      <c r="EH605">
        <v>189.80914999999999</v>
      </c>
      <c r="EI605">
        <v>756.14913000000001</v>
      </c>
      <c r="EJ605">
        <v>0</v>
      </c>
      <c r="EK605">
        <v>64.000330469999994</v>
      </c>
      <c r="EL605">
        <v>6.4842369999999996E-2</v>
      </c>
      <c r="EM605">
        <v>4.3659814999999998E-2</v>
      </c>
      <c r="EN605">
        <v>1.7993746000000001E-2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82.705575089999996</v>
      </c>
      <c r="EX605">
        <v>8.6700962000000006E-2</v>
      </c>
      <c r="EY605">
        <v>5.9417548000000001E-2</v>
      </c>
      <c r="EZ605">
        <v>2.5027099000000001E-2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0.852858</v>
      </c>
      <c r="FI605" t="s">
        <v>113</v>
      </c>
      <c r="FJ605" t="s">
        <v>113</v>
      </c>
      <c r="FK605" s="9">
        <v>5884.2101499999999</v>
      </c>
      <c r="FL605" t="s">
        <v>113</v>
      </c>
      <c r="FM605" t="s">
        <v>113</v>
      </c>
    </row>
    <row r="606" spans="116:169">
      <c r="DL606">
        <v>0</v>
      </c>
      <c r="DM606">
        <v>0.82013000000000003</v>
      </c>
      <c r="DN606">
        <v>4.8999999999999998E-3</v>
      </c>
      <c r="DO606">
        <v>5.9100000000000003E-3</v>
      </c>
      <c r="DP606">
        <v>4.7699999999999999E-3</v>
      </c>
      <c r="DQ606">
        <v>1E-4</v>
      </c>
      <c r="DR606">
        <v>1E-4</v>
      </c>
      <c r="DS606">
        <v>5.3499999999999997E-3</v>
      </c>
      <c r="DT606">
        <v>1.1599999999999999E-2</v>
      </c>
      <c r="DU606">
        <v>8.7000000000000001E-4</v>
      </c>
      <c r="DV606">
        <v>3.1009999999999999E-2</v>
      </c>
      <c r="DW606">
        <v>0.11526</v>
      </c>
      <c r="DX606">
        <v>0</v>
      </c>
      <c r="DY606">
        <v>5592.48657</v>
      </c>
      <c r="DZ606">
        <v>33.77872</v>
      </c>
      <c r="EA606">
        <v>41.184100000000001</v>
      </c>
      <c r="EB606">
        <v>33.572679999999998</v>
      </c>
      <c r="EC606">
        <v>0.71057999999999999</v>
      </c>
      <c r="ED606">
        <v>0.67257</v>
      </c>
      <c r="EE606">
        <v>37.946930000000002</v>
      </c>
      <c r="EF606">
        <v>79.998819999999995</v>
      </c>
      <c r="EG606">
        <v>6.3462399999999999</v>
      </c>
      <c r="EH606">
        <v>227.79543000000001</v>
      </c>
      <c r="EI606">
        <v>838.44506000000001</v>
      </c>
      <c r="EJ606">
        <v>0</v>
      </c>
      <c r="EK606">
        <v>63.732417239999997</v>
      </c>
      <c r="EL606">
        <v>6.8270715999999995E-2</v>
      </c>
      <c r="EM606">
        <v>3.9663603999999998E-2</v>
      </c>
      <c r="EN606">
        <v>1.8829479999999999E-2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80.319840409999998</v>
      </c>
      <c r="EX606">
        <v>8.8981186000000004E-2</v>
      </c>
      <c r="EY606">
        <v>5.2688987E-2</v>
      </c>
      <c r="EZ606">
        <v>2.5561006000000001E-2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0.835816</v>
      </c>
      <c r="FI606" t="s">
        <v>113</v>
      </c>
      <c r="FJ606" t="s">
        <v>113</v>
      </c>
      <c r="FK606" s="9">
        <v>5701.732645</v>
      </c>
      <c r="FL606" t="s">
        <v>113</v>
      </c>
      <c r="FM606" t="s">
        <v>113</v>
      </c>
    </row>
    <row r="607" spans="116:169">
      <c r="DL607">
        <v>0</v>
      </c>
      <c r="DM607">
        <v>0.80479000000000001</v>
      </c>
      <c r="DN607">
        <v>4.8999999999999998E-3</v>
      </c>
      <c r="DO607">
        <v>4.6600000000000001E-3</v>
      </c>
      <c r="DP607">
        <v>5.1000000000000004E-3</v>
      </c>
      <c r="DQ607">
        <v>9.0000000000000006E-5</v>
      </c>
      <c r="DR607">
        <v>9.0000000000000006E-5</v>
      </c>
      <c r="DS607">
        <v>4.81E-3</v>
      </c>
      <c r="DT607">
        <v>1.1379999999999999E-2</v>
      </c>
      <c r="DU607">
        <v>9.7000000000000005E-4</v>
      </c>
      <c r="DV607">
        <v>3.6360000000000003E-2</v>
      </c>
      <c r="DW607">
        <v>0.12686</v>
      </c>
      <c r="DX607">
        <v>0</v>
      </c>
      <c r="DY607">
        <v>5424.6241</v>
      </c>
      <c r="DZ607">
        <v>33.376989999999999</v>
      </c>
      <c r="EA607">
        <v>32.06026</v>
      </c>
      <c r="EB607">
        <v>35.512309999999999</v>
      </c>
      <c r="EC607">
        <v>0.62814999999999999</v>
      </c>
      <c r="ED607">
        <v>0.63014999999999999</v>
      </c>
      <c r="EE607">
        <v>33.734780000000001</v>
      </c>
      <c r="EF607">
        <v>77.636799999999994</v>
      </c>
      <c r="EG607">
        <v>7.0188100000000002</v>
      </c>
      <c r="EH607">
        <v>265.74236000000002</v>
      </c>
      <c r="EI607">
        <v>918.44388000000004</v>
      </c>
      <c r="EJ607">
        <v>0</v>
      </c>
      <c r="EK607">
        <v>63.410388529999999</v>
      </c>
      <c r="EL607">
        <v>5.9270560999999999E-2</v>
      </c>
      <c r="EM607">
        <v>4.2530575000000001E-2</v>
      </c>
      <c r="EN607">
        <v>1.6928552999999999E-2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77.912690999999995</v>
      </c>
      <c r="EX607">
        <v>7.5459632999999998E-2</v>
      </c>
      <c r="EY607">
        <v>5.5094055000000003E-2</v>
      </c>
      <c r="EZ607">
        <v>2.2423342999999998E-2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0.81953399999999998</v>
      </c>
      <c r="FI607" t="s">
        <v>113</v>
      </c>
      <c r="FJ607" t="s">
        <v>113</v>
      </c>
      <c r="FK607" s="9">
        <v>5526.2017999999998</v>
      </c>
      <c r="FL607" t="s">
        <v>113</v>
      </c>
      <c r="FM607" t="s">
        <v>113</v>
      </c>
    </row>
    <row r="608" spans="116:169">
      <c r="DL608">
        <v>0</v>
      </c>
      <c r="DM608">
        <v>0.78915000000000002</v>
      </c>
      <c r="DN608">
        <v>5.2700000000000004E-3</v>
      </c>
      <c r="DO608">
        <v>4.5500000000000002E-3</v>
      </c>
      <c r="DP608">
        <v>4.13E-3</v>
      </c>
      <c r="DQ608">
        <v>9.0000000000000006E-5</v>
      </c>
      <c r="DR608">
        <v>9.0000000000000006E-5</v>
      </c>
      <c r="DS608">
        <v>5.0800000000000003E-3</v>
      </c>
      <c r="DT608">
        <v>1.119E-2</v>
      </c>
      <c r="DU608">
        <v>1.06E-3</v>
      </c>
      <c r="DV608">
        <v>4.1169999999999998E-2</v>
      </c>
      <c r="DW608">
        <v>0.13824</v>
      </c>
      <c r="DX608">
        <v>0</v>
      </c>
      <c r="DY608">
        <v>5256.3014999999996</v>
      </c>
      <c r="DZ608">
        <v>35.51567</v>
      </c>
      <c r="EA608">
        <v>30.948499999999999</v>
      </c>
      <c r="EB608">
        <v>28.422840000000001</v>
      </c>
      <c r="EC608">
        <v>0.58801999999999999</v>
      </c>
      <c r="ED608">
        <v>0.61079000000000006</v>
      </c>
      <c r="EE608">
        <v>35.255499999999998</v>
      </c>
      <c r="EF608">
        <v>75.402159999999995</v>
      </c>
      <c r="EG608">
        <v>7.6489599999999998</v>
      </c>
      <c r="EH608">
        <v>299.47714000000002</v>
      </c>
      <c r="EI608">
        <v>996.08068000000003</v>
      </c>
      <c r="EJ608">
        <v>0</v>
      </c>
      <c r="EK608">
        <v>63.046527320000003</v>
      </c>
      <c r="EL608">
        <v>5.6078244999999999E-2</v>
      </c>
      <c r="EM608">
        <v>3.5862492000000003E-2</v>
      </c>
      <c r="EN608">
        <v>1.8352103000000002E-2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75.503358629999994</v>
      </c>
      <c r="EX608">
        <v>6.9588944E-2</v>
      </c>
      <c r="EY608">
        <v>4.5333141E-2</v>
      </c>
      <c r="EZ608">
        <v>2.3713380999999999E-2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0.80318199999999995</v>
      </c>
      <c r="FI608" t="s">
        <v>113</v>
      </c>
      <c r="FJ608" t="s">
        <v>113</v>
      </c>
      <c r="FK608" s="9">
        <v>5351.7765360000003</v>
      </c>
      <c r="FL608" t="s">
        <v>113</v>
      </c>
      <c r="FM608" t="s">
        <v>113</v>
      </c>
    </row>
    <row r="609" spans="116:169">
      <c r="DL609">
        <v>0</v>
      </c>
      <c r="DM609">
        <v>0.77463000000000004</v>
      </c>
      <c r="DN609">
        <v>4.4799999999999996E-3</v>
      </c>
      <c r="DO609">
        <v>4.79E-3</v>
      </c>
      <c r="DP609">
        <v>4.0099999999999997E-3</v>
      </c>
      <c r="DQ609">
        <v>8.0000000000000007E-5</v>
      </c>
      <c r="DR609">
        <v>9.0000000000000006E-5</v>
      </c>
      <c r="DS609">
        <v>4.15E-3</v>
      </c>
      <c r="DT609">
        <v>1.0959999999999999E-2</v>
      </c>
      <c r="DU609">
        <v>1.15E-3</v>
      </c>
      <c r="DV609">
        <v>4.6240000000000003E-2</v>
      </c>
      <c r="DW609">
        <v>0.14943000000000001</v>
      </c>
      <c r="DX609">
        <v>0</v>
      </c>
      <c r="DY609">
        <v>5096.9675500000003</v>
      </c>
      <c r="DZ609">
        <v>29.866859999999999</v>
      </c>
      <c r="EA609">
        <v>32.207630000000002</v>
      </c>
      <c r="EB609">
        <v>27.25292</v>
      </c>
      <c r="EC609">
        <v>0.56218000000000001</v>
      </c>
      <c r="ED609">
        <v>0.58462000000000003</v>
      </c>
      <c r="EE609">
        <v>28.479369999999999</v>
      </c>
      <c r="EF609">
        <v>72.984120000000004</v>
      </c>
      <c r="EG609">
        <v>8.2597500000000004</v>
      </c>
      <c r="EH609">
        <v>334.73264</v>
      </c>
      <c r="EI609">
        <v>1071.4828299999999</v>
      </c>
      <c r="EJ609">
        <v>0</v>
      </c>
      <c r="EK609">
        <v>62.764528800000001</v>
      </c>
      <c r="EL609">
        <v>5.7332322999999998E-2</v>
      </c>
      <c r="EM609">
        <v>3.4341033E-2</v>
      </c>
      <c r="EN609">
        <v>1.5069496E-2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73.239960499999995</v>
      </c>
      <c r="EX609">
        <v>6.9288109000000001E-2</v>
      </c>
      <c r="EY609">
        <v>4.2310155000000002E-2</v>
      </c>
      <c r="EZ609">
        <v>1.8989592E-2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0.78798999999999997</v>
      </c>
      <c r="FI609" t="s">
        <v>113</v>
      </c>
      <c r="FJ609" t="s">
        <v>113</v>
      </c>
      <c r="FK609" s="9">
        <v>5186.8571519999996</v>
      </c>
      <c r="FL609" t="s">
        <v>113</v>
      </c>
      <c r="FM609" t="s">
        <v>113</v>
      </c>
    </row>
    <row r="610" spans="116:169">
      <c r="DL610">
        <v>0</v>
      </c>
      <c r="DM610">
        <v>0.75970000000000004</v>
      </c>
      <c r="DN610">
        <v>4.9300000000000004E-3</v>
      </c>
      <c r="DO610">
        <v>4.2300000000000003E-3</v>
      </c>
      <c r="DP610">
        <v>4.1700000000000001E-3</v>
      </c>
      <c r="DQ610">
        <v>8.0000000000000007E-5</v>
      </c>
      <c r="DR610">
        <v>8.0000000000000007E-5</v>
      </c>
      <c r="DS610">
        <v>4.0600000000000002E-3</v>
      </c>
      <c r="DT610">
        <v>1.074E-2</v>
      </c>
      <c r="DU610">
        <v>1.24E-3</v>
      </c>
      <c r="DV610">
        <v>5.0389999999999997E-2</v>
      </c>
      <c r="DW610">
        <v>0.16037999999999999</v>
      </c>
      <c r="DX610">
        <v>0</v>
      </c>
      <c r="DY610">
        <v>4936.4484000000002</v>
      </c>
      <c r="DZ610">
        <v>32.452730000000003</v>
      </c>
      <c r="EA610">
        <v>28.114270000000001</v>
      </c>
      <c r="EB610">
        <v>28.013909999999999</v>
      </c>
      <c r="EC610">
        <v>0.52754000000000001</v>
      </c>
      <c r="ED610">
        <v>0.56039000000000005</v>
      </c>
      <c r="EE610">
        <v>27.56399</v>
      </c>
      <c r="EF610">
        <v>70.650710000000004</v>
      </c>
      <c r="EG610">
        <v>8.8443699999999996</v>
      </c>
      <c r="EH610">
        <v>363.21201000000002</v>
      </c>
      <c r="EI610">
        <v>1144.46695</v>
      </c>
      <c r="EJ610">
        <v>0</v>
      </c>
      <c r="EK610">
        <v>62.420709270000003</v>
      </c>
      <c r="EL610">
        <v>5.3569524E-2</v>
      </c>
      <c r="EM610">
        <v>3.6109723000000003E-2</v>
      </c>
      <c r="EN610">
        <v>1.4822375E-2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70.950314520000006</v>
      </c>
      <c r="EX610">
        <v>6.3136714999999996E-2</v>
      </c>
      <c r="EY610">
        <v>4.3356011999999999E-2</v>
      </c>
      <c r="EZ610">
        <v>1.8210496E-2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0.77310599999999996</v>
      </c>
      <c r="FI610" t="s">
        <v>113</v>
      </c>
      <c r="FJ610" t="s">
        <v>113</v>
      </c>
      <c r="FK610" s="9">
        <v>5025.5568480000002</v>
      </c>
      <c r="FL610" t="s">
        <v>113</v>
      </c>
      <c r="FM610" t="s">
        <v>113</v>
      </c>
    </row>
    <row r="611" spans="116:169">
      <c r="DL611">
        <v>0</v>
      </c>
      <c r="DM611">
        <v>0.74504000000000004</v>
      </c>
      <c r="DN611">
        <v>4.9399999999999999E-3</v>
      </c>
      <c r="DO611">
        <v>4.4999999999999997E-3</v>
      </c>
      <c r="DP611">
        <v>3.7499999999999999E-3</v>
      </c>
      <c r="DQ611">
        <v>8.0000000000000007E-5</v>
      </c>
      <c r="DR611">
        <v>8.0000000000000007E-5</v>
      </c>
      <c r="DS611">
        <v>4.1900000000000001E-3</v>
      </c>
      <c r="DT611">
        <v>1.0529999999999999E-2</v>
      </c>
      <c r="DU611">
        <v>1.32E-3</v>
      </c>
      <c r="DV611">
        <v>5.4449999999999998E-2</v>
      </c>
      <c r="DW611">
        <v>0.17111999999999999</v>
      </c>
      <c r="DX611">
        <v>0</v>
      </c>
      <c r="DY611">
        <v>4779.2738900000004</v>
      </c>
      <c r="DZ611">
        <v>32.110500000000002</v>
      </c>
      <c r="EA611">
        <v>29.532800000000002</v>
      </c>
      <c r="EB611">
        <v>24.886759999999999</v>
      </c>
      <c r="EC611">
        <v>0.52378999999999998</v>
      </c>
      <c r="ED611">
        <v>0.54912000000000005</v>
      </c>
      <c r="EE611">
        <v>28.09158</v>
      </c>
      <c r="EF611">
        <v>68.398700000000005</v>
      </c>
      <c r="EG611">
        <v>9.4047599999999996</v>
      </c>
      <c r="EH611">
        <v>390.77600000000001</v>
      </c>
      <c r="EI611">
        <v>1215.1176599999999</v>
      </c>
      <c r="EJ611">
        <v>0</v>
      </c>
      <c r="EK611">
        <v>62.085389759999998</v>
      </c>
      <c r="EL611">
        <v>5.5401971000000001E-2</v>
      </c>
      <c r="EM611">
        <v>3.3285572999999999E-2</v>
      </c>
      <c r="EN611">
        <v>1.5629886999999999E-2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68.717208999999997</v>
      </c>
      <c r="EX611">
        <v>6.3566376999999993E-2</v>
      </c>
      <c r="EY611">
        <v>3.8954752000000002E-2</v>
      </c>
      <c r="EZ611">
        <v>1.8716304999999999E-2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0.75831000000000004</v>
      </c>
      <c r="FI611" t="s">
        <v>113</v>
      </c>
      <c r="FJ611" t="s">
        <v>113</v>
      </c>
      <c r="FK611" s="9">
        <v>4866.3277440000002</v>
      </c>
      <c r="FL611" t="s">
        <v>113</v>
      </c>
      <c r="FM611" t="s">
        <v>113</v>
      </c>
    </row>
    <row r="612" spans="116:169">
      <c r="DL612">
        <v>0</v>
      </c>
      <c r="DM612">
        <v>0.73058000000000001</v>
      </c>
      <c r="DN612">
        <v>4.9800000000000001E-3</v>
      </c>
      <c r="DO612">
        <v>4.5100000000000001E-3</v>
      </c>
      <c r="DP612">
        <v>3.9399999999999999E-3</v>
      </c>
      <c r="DQ612">
        <v>8.0000000000000007E-5</v>
      </c>
      <c r="DR612">
        <v>8.0000000000000007E-5</v>
      </c>
      <c r="DS612">
        <v>3.81E-3</v>
      </c>
      <c r="DT612">
        <v>1.0330000000000001E-2</v>
      </c>
      <c r="DU612">
        <v>1.41E-3</v>
      </c>
      <c r="DV612">
        <v>5.8639999999999998E-2</v>
      </c>
      <c r="DW612">
        <v>0.18165000000000001</v>
      </c>
      <c r="DX612">
        <v>0</v>
      </c>
      <c r="DY612">
        <v>4624.8641100000004</v>
      </c>
      <c r="DZ612">
        <v>31.96874</v>
      </c>
      <c r="EA612">
        <v>29.246120000000001</v>
      </c>
      <c r="EB612">
        <v>25.819230000000001</v>
      </c>
      <c r="EC612">
        <v>0.51253000000000004</v>
      </c>
      <c r="ED612">
        <v>0.53012000000000004</v>
      </c>
      <c r="EE612">
        <v>25.27411</v>
      </c>
      <c r="EF612">
        <v>66.260620000000003</v>
      </c>
      <c r="EG612">
        <v>9.9538799999999998</v>
      </c>
      <c r="EH612">
        <v>418.86757999999998</v>
      </c>
      <c r="EI612">
        <v>1283.5163600000001</v>
      </c>
      <c r="EJ612">
        <v>0</v>
      </c>
      <c r="EK612">
        <v>61.74646121</v>
      </c>
      <c r="EL612">
        <v>5.6561532999999997E-2</v>
      </c>
      <c r="EM612">
        <v>3.4881926000000001E-2</v>
      </c>
      <c r="EN612">
        <v>1.4255489E-2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66.526131800000002</v>
      </c>
      <c r="EX612">
        <v>6.3194423999999999E-2</v>
      </c>
      <c r="EY612">
        <v>3.9753566999999997E-2</v>
      </c>
      <c r="EZ612">
        <v>1.6633174000000001E-2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0.74408399999999997</v>
      </c>
      <c r="FI612" t="s">
        <v>113</v>
      </c>
      <c r="FJ612" t="s">
        <v>113</v>
      </c>
      <c r="FK612" s="9">
        <v>4712.410734</v>
      </c>
      <c r="FL612" t="s">
        <v>113</v>
      </c>
      <c r="FM612" t="s">
        <v>113</v>
      </c>
    </row>
    <row r="613" spans="116:169">
      <c r="DL613">
        <v>0</v>
      </c>
      <c r="DM613">
        <v>0.71645000000000003</v>
      </c>
      <c r="DN613">
        <v>4.8700000000000002E-3</v>
      </c>
      <c r="DO613">
        <v>4.5300000000000002E-3</v>
      </c>
      <c r="DP613">
        <v>3.9500000000000004E-3</v>
      </c>
      <c r="DQ613">
        <v>8.0000000000000007E-5</v>
      </c>
      <c r="DR613">
        <v>8.0000000000000007E-5</v>
      </c>
      <c r="DS613">
        <v>3.98E-3</v>
      </c>
      <c r="DT613">
        <v>1.014E-2</v>
      </c>
      <c r="DU613">
        <v>1.49E-3</v>
      </c>
      <c r="DV613">
        <v>6.2449999999999999E-2</v>
      </c>
      <c r="DW613">
        <v>0.19197</v>
      </c>
      <c r="DX613">
        <v>0</v>
      </c>
      <c r="DY613">
        <v>4474.1468000000004</v>
      </c>
      <c r="DZ613">
        <v>30.803280000000001</v>
      </c>
      <c r="EA613">
        <v>29.00874</v>
      </c>
      <c r="EB613">
        <v>25.6111</v>
      </c>
      <c r="EC613">
        <v>0.51178000000000001</v>
      </c>
      <c r="ED613">
        <v>0.51885000000000003</v>
      </c>
      <c r="EE613">
        <v>26.068739999999998</v>
      </c>
      <c r="EF613">
        <v>64.218770000000006</v>
      </c>
      <c r="EG613">
        <v>10.484</v>
      </c>
      <c r="EH613">
        <v>444.14168999999998</v>
      </c>
      <c r="EI613">
        <v>1349.7769800000001</v>
      </c>
      <c r="EJ613">
        <v>0</v>
      </c>
      <c r="EK613">
        <v>61.413897050000003</v>
      </c>
      <c r="EL613">
        <v>5.7879542999999999E-2</v>
      </c>
      <c r="EM613">
        <v>3.5712926999999998E-2</v>
      </c>
      <c r="EN613">
        <v>1.5181518999999999E-2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64.386878890000006</v>
      </c>
      <c r="EX613">
        <v>6.2956500999999998E-2</v>
      </c>
      <c r="EY613">
        <v>3.9636457999999999E-2</v>
      </c>
      <c r="EZ613">
        <v>1.7254419E-2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0.72987599999999997</v>
      </c>
      <c r="FI613" t="s">
        <v>113</v>
      </c>
      <c r="FJ613" t="s">
        <v>113</v>
      </c>
      <c r="FK613" s="9">
        <v>4560.0817029999998</v>
      </c>
      <c r="FL613" t="s">
        <v>113</v>
      </c>
      <c r="FM613" t="s">
        <v>113</v>
      </c>
    </row>
    <row r="614" spans="116:169">
      <c r="DL614">
        <v>0</v>
      </c>
      <c r="DM614">
        <v>0.70206999999999997</v>
      </c>
      <c r="DN614">
        <v>5.3E-3</v>
      </c>
      <c r="DO614">
        <v>4.4400000000000004E-3</v>
      </c>
      <c r="DP614">
        <v>3.9699999999999996E-3</v>
      </c>
      <c r="DQ614">
        <v>8.0000000000000007E-5</v>
      </c>
      <c r="DR614">
        <v>8.0000000000000007E-5</v>
      </c>
      <c r="DS614">
        <v>4.0200000000000001E-3</v>
      </c>
      <c r="DT614">
        <v>9.9299999999999996E-3</v>
      </c>
      <c r="DU614">
        <v>1.57E-3</v>
      </c>
      <c r="DV614">
        <v>6.6439999999999999E-2</v>
      </c>
      <c r="DW614">
        <v>0.20211999999999999</v>
      </c>
      <c r="DX614">
        <v>0</v>
      </c>
      <c r="DY614">
        <v>4323.4510200000004</v>
      </c>
      <c r="DZ614">
        <v>33.094000000000001</v>
      </c>
      <c r="EA614">
        <v>28.032119999999999</v>
      </c>
      <c r="EB614">
        <v>25.362159999999999</v>
      </c>
      <c r="EC614">
        <v>0.50043000000000004</v>
      </c>
      <c r="ED614">
        <v>0.50348000000000004</v>
      </c>
      <c r="EE614">
        <v>25.965409999999999</v>
      </c>
      <c r="EF614">
        <v>62.027830000000002</v>
      </c>
      <c r="EG614">
        <v>11.00285</v>
      </c>
      <c r="EH614">
        <v>470.21042999999997</v>
      </c>
      <c r="EI614">
        <v>1413.99576</v>
      </c>
      <c r="EJ614">
        <v>0</v>
      </c>
      <c r="EK614">
        <v>61.035331130000003</v>
      </c>
      <c r="EL614">
        <v>5.8065916000000002E-2</v>
      </c>
      <c r="EM614">
        <v>3.6395453000000001E-2</v>
      </c>
      <c r="EN614">
        <v>1.5465332E-2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62.244663760000002</v>
      </c>
      <c r="EX614">
        <v>6.1477674000000003E-2</v>
      </c>
      <c r="EY614">
        <v>3.9322087999999998E-2</v>
      </c>
      <c r="EZ614">
        <v>1.7115690999999999E-2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0.71584700000000001</v>
      </c>
      <c r="FI614" t="s">
        <v>113</v>
      </c>
      <c r="FJ614" t="s">
        <v>113</v>
      </c>
      <c r="FK614" s="9">
        <v>4410.4397220000001</v>
      </c>
      <c r="FL614" t="s">
        <v>113</v>
      </c>
      <c r="FM614" t="s">
        <v>113</v>
      </c>
    </row>
    <row r="615" spans="116:169">
      <c r="DL615">
        <v>0</v>
      </c>
      <c r="DM615">
        <v>0.68774999999999997</v>
      </c>
      <c r="DN615">
        <v>5.5399999999999998E-3</v>
      </c>
      <c r="DO615">
        <v>4.7299999999999998E-3</v>
      </c>
      <c r="DP615">
        <v>3.8999999999999998E-3</v>
      </c>
      <c r="DQ615">
        <v>8.0000000000000007E-5</v>
      </c>
      <c r="DR615">
        <v>8.0000000000000007E-5</v>
      </c>
      <c r="DS615">
        <v>4.0400000000000002E-3</v>
      </c>
      <c r="DT615">
        <v>9.7300000000000008E-3</v>
      </c>
      <c r="DU615">
        <v>1.65E-3</v>
      </c>
      <c r="DV615">
        <v>7.0449999999999999E-2</v>
      </c>
      <c r="DW615">
        <v>0.21204999999999999</v>
      </c>
      <c r="DX615">
        <v>0</v>
      </c>
      <c r="DY615">
        <v>4174.7809299999999</v>
      </c>
      <c r="DZ615">
        <v>34.125549999999997</v>
      </c>
      <c r="EA615">
        <v>29.477679999999999</v>
      </c>
      <c r="EB615">
        <v>24.6219</v>
      </c>
      <c r="EC615">
        <v>0.50555000000000005</v>
      </c>
      <c r="ED615">
        <v>0.49320999999999998</v>
      </c>
      <c r="EE615">
        <v>25.743870000000001</v>
      </c>
      <c r="EF615">
        <v>59.932340000000003</v>
      </c>
      <c r="EG615">
        <v>11.50633</v>
      </c>
      <c r="EH615">
        <v>496.17583999999999</v>
      </c>
      <c r="EI615">
        <v>1476.02358</v>
      </c>
      <c r="EJ615">
        <v>0</v>
      </c>
      <c r="EK615">
        <v>60.64518133</v>
      </c>
      <c r="EL615">
        <v>6.1483847000000001E-2</v>
      </c>
      <c r="EM615">
        <v>3.6294267999999998E-2</v>
      </c>
      <c r="EN615">
        <v>1.5733363E-2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60.136961100000001</v>
      </c>
      <c r="EX615">
        <v>6.3296353999999999E-2</v>
      </c>
      <c r="EY615">
        <v>3.8160498000000001E-2</v>
      </c>
      <c r="EZ615">
        <v>1.6949588000000002E-2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0.70199999999999996</v>
      </c>
      <c r="FI615" t="s">
        <v>113</v>
      </c>
      <c r="FJ615" t="s">
        <v>113</v>
      </c>
      <c r="FK615" s="9">
        <v>4263.511598</v>
      </c>
      <c r="FL615" t="s">
        <v>113</v>
      </c>
      <c r="FM615" t="s">
        <v>113</v>
      </c>
    </row>
    <row r="616" spans="116:169">
      <c r="DL616">
        <v>0</v>
      </c>
      <c r="DM616">
        <v>0.67466999999999999</v>
      </c>
      <c r="DN616">
        <v>4.6299999999999996E-3</v>
      </c>
      <c r="DO616">
        <v>4.9100000000000003E-3</v>
      </c>
      <c r="DP616">
        <v>4.13E-3</v>
      </c>
      <c r="DQ616">
        <v>8.0000000000000007E-5</v>
      </c>
      <c r="DR616">
        <v>8.0000000000000007E-5</v>
      </c>
      <c r="DS616">
        <v>3.9500000000000004E-3</v>
      </c>
      <c r="DT616">
        <v>9.5399999999999999E-3</v>
      </c>
      <c r="DU616">
        <v>1.73E-3</v>
      </c>
      <c r="DV616">
        <v>7.4490000000000001E-2</v>
      </c>
      <c r="DW616">
        <v>0.22178</v>
      </c>
      <c r="DX616">
        <v>0</v>
      </c>
      <c r="DY616">
        <v>4035.23099</v>
      </c>
      <c r="DZ616">
        <v>28.128019999999999</v>
      </c>
      <c r="EA616">
        <v>30.209980000000002</v>
      </c>
      <c r="EB616">
        <v>25.724160000000001</v>
      </c>
      <c r="EC616">
        <v>0.51287000000000005</v>
      </c>
      <c r="ED616">
        <v>0.48287000000000002</v>
      </c>
      <c r="EE616">
        <v>24.868169999999999</v>
      </c>
      <c r="EF616">
        <v>57.889989999999997</v>
      </c>
      <c r="EG616">
        <v>11.99954</v>
      </c>
      <c r="EH616">
        <v>521.91971999999998</v>
      </c>
      <c r="EI616">
        <v>1535.9559300000001</v>
      </c>
      <c r="EJ616">
        <v>0</v>
      </c>
      <c r="EK616">
        <v>60.345097279999997</v>
      </c>
      <c r="EL616">
        <v>6.5034993999999999E-2</v>
      </c>
      <c r="EM616">
        <v>3.8708581999999998E-2</v>
      </c>
      <c r="EN616">
        <v>1.5698630000000002E-2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58.161928170000003</v>
      </c>
      <c r="EX616">
        <v>6.5100546999999995E-2</v>
      </c>
      <c r="EY616">
        <v>3.9583917000000003E-2</v>
      </c>
      <c r="EZ616">
        <v>1.6456900999999999E-2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0.68843600000000005</v>
      </c>
      <c r="FI616" t="s">
        <v>113</v>
      </c>
      <c r="FJ616" t="s">
        <v>113</v>
      </c>
      <c r="FK616" s="9">
        <v>4119.8060299999997</v>
      </c>
      <c r="FL616" t="s">
        <v>113</v>
      </c>
      <c r="FM616" t="s">
        <v>113</v>
      </c>
    </row>
    <row r="617" spans="116:169">
      <c r="DL617">
        <v>0</v>
      </c>
      <c r="DM617">
        <v>0.66093000000000002</v>
      </c>
      <c r="DN617">
        <v>5.2900000000000004E-3</v>
      </c>
      <c r="DO617">
        <v>4.2700000000000004E-3</v>
      </c>
      <c r="DP617">
        <v>4.2599999999999999E-3</v>
      </c>
      <c r="DQ617">
        <v>8.0000000000000007E-5</v>
      </c>
      <c r="DR617">
        <v>8.0000000000000007E-5</v>
      </c>
      <c r="DS617">
        <v>4.1999999999999997E-3</v>
      </c>
      <c r="DT617">
        <v>9.3399999999999993E-3</v>
      </c>
      <c r="DU617">
        <v>1.81E-3</v>
      </c>
      <c r="DV617">
        <v>7.8439999999999996E-2</v>
      </c>
      <c r="DW617">
        <v>0.23132</v>
      </c>
      <c r="DX617">
        <v>0</v>
      </c>
      <c r="DY617">
        <v>3893.22228</v>
      </c>
      <c r="DZ617">
        <v>31.629570000000001</v>
      </c>
      <c r="EA617">
        <v>25.861039999999999</v>
      </c>
      <c r="EB617">
        <v>26.17201</v>
      </c>
      <c r="EC617">
        <v>0.48374</v>
      </c>
      <c r="ED617">
        <v>0.46398</v>
      </c>
      <c r="EE617">
        <v>26.053090000000001</v>
      </c>
      <c r="EF617">
        <v>55.855020000000003</v>
      </c>
      <c r="EG617">
        <v>12.48241</v>
      </c>
      <c r="EH617">
        <v>546.78788999999995</v>
      </c>
      <c r="EI617">
        <v>1593.84591</v>
      </c>
      <c r="EJ617">
        <v>0</v>
      </c>
      <c r="EK617">
        <v>59.946798579999999</v>
      </c>
      <c r="EL617">
        <v>6.0741398000000002E-2</v>
      </c>
      <c r="EM617">
        <v>4.0899578999999998E-2</v>
      </c>
      <c r="EN617">
        <v>1.6859419E-2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56.134488660000002</v>
      </c>
      <c r="EX617">
        <v>5.9179233999999997E-2</v>
      </c>
      <c r="EY617">
        <v>4.0670562E-2</v>
      </c>
      <c r="EZ617">
        <v>1.7191652000000002E-2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0.67482600000000004</v>
      </c>
      <c r="FI617" t="s">
        <v>113</v>
      </c>
      <c r="FJ617" t="s">
        <v>113</v>
      </c>
      <c r="FK617" s="9">
        <v>3977.368641</v>
      </c>
      <c r="FL617" t="s">
        <v>113</v>
      </c>
      <c r="FM617" t="s">
        <v>113</v>
      </c>
    </row>
    <row r="618" spans="116:169">
      <c r="DL618">
        <v>0</v>
      </c>
      <c r="DM618">
        <v>0.64893000000000001</v>
      </c>
      <c r="DN618">
        <v>3.8800000000000002E-3</v>
      </c>
      <c r="DO618">
        <v>4.6800000000000001E-3</v>
      </c>
      <c r="DP618">
        <v>3.7799999999999999E-3</v>
      </c>
      <c r="DQ618">
        <v>8.0000000000000007E-5</v>
      </c>
      <c r="DR618">
        <v>8.0000000000000007E-5</v>
      </c>
      <c r="DS618">
        <v>4.2300000000000003E-3</v>
      </c>
      <c r="DT618">
        <v>9.1800000000000007E-3</v>
      </c>
      <c r="DU618">
        <v>1.89E-3</v>
      </c>
      <c r="DV618">
        <v>8.2629999999999995E-2</v>
      </c>
      <c r="DW618">
        <v>0.24065</v>
      </c>
      <c r="DX618">
        <v>0</v>
      </c>
      <c r="DY618">
        <v>3762.9983900000002</v>
      </c>
      <c r="DZ618">
        <v>22.827670000000001</v>
      </c>
      <c r="EA618">
        <v>27.93629</v>
      </c>
      <c r="EB618">
        <v>22.857769999999999</v>
      </c>
      <c r="EC618">
        <v>0.48321999999999998</v>
      </c>
      <c r="ED618">
        <v>0.45558999999999999</v>
      </c>
      <c r="EE618">
        <v>25.927849999999999</v>
      </c>
      <c r="EF618">
        <v>54.067270000000001</v>
      </c>
      <c r="EG618">
        <v>12.946400000000001</v>
      </c>
      <c r="EH618">
        <v>572.84097999999994</v>
      </c>
      <c r="EI618">
        <v>1649.70093</v>
      </c>
      <c r="EJ618">
        <v>0</v>
      </c>
      <c r="EK618">
        <v>59.695842890000002</v>
      </c>
      <c r="EL618">
        <v>6.3948396000000005E-2</v>
      </c>
      <c r="EM618">
        <v>3.7152903000000001E-2</v>
      </c>
      <c r="EN618">
        <v>1.7638423E-2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54.285719319999998</v>
      </c>
      <c r="EX618">
        <v>6.0480726999999998E-2</v>
      </c>
      <c r="EY618">
        <v>3.5924068000000003E-2</v>
      </c>
      <c r="EZ618">
        <v>1.7488666999999999E-2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0.66134099999999996</v>
      </c>
      <c r="FI618" t="s">
        <v>113</v>
      </c>
      <c r="FJ618" t="s">
        <v>113</v>
      </c>
      <c r="FK618" s="9">
        <v>3837.103341</v>
      </c>
      <c r="FL618" t="s">
        <v>113</v>
      </c>
      <c r="FM618" t="s">
        <v>113</v>
      </c>
    </row>
    <row r="619" spans="116:169">
      <c r="DL619">
        <v>0</v>
      </c>
      <c r="DM619">
        <v>0.63678999999999997</v>
      </c>
      <c r="DN619">
        <v>3.8700000000000002E-3</v>
      </c>
      <c r="DO619">
        <v>3.6900000000000001E-3</v>
      </c>
      <c r="DP619">
        <v>4.0400000000000002E-3</v>
      </c>
      <c r="DQ619">
        <v>6.9999999999999994E-5</v>
      </c>
      <c r="DR619">
        <v>6.9999999999999994E-5</v>
      </c>
      <c r="DS619">
        <v>3.8E-3</v>
      </c>
      <c r="DT619">
        <v>9.0100000000000006E-3</v>
      </c>
      <c r="DU619">
        <v>1.9599999999999999E-3</v>
      </c>
      <c r="DV619">
        <v>8.6870000000000003E-2</v>
      </c>
      <c r="DW619">
        <v>0.24983</v>
      </c>
      <c r="DX619">
        <v>0</v>
      </c>
      <c r="DY619">
        <v>3633.3620700000001</v>
      </c>
      <c r="DZ619">
        <v>22.457149999999999</v>
      </c>
      <c r="EA619">
        <v>21.652159999999999</v>
      </c>
      <c r="EB619">
        <v>24.081810000000001</v>
      </c>
      <c r="EC619">
        <v>0.42544999999999999</v>
      </c>
      <c r="ED619">
        <v>0.42496</v>
      </c>
      <c r="EE619">
        <v>22.953569999999999</v>
      </c>
      <c r="EF619">
        <v>52.240749999999998</v>
      </c>
      <c r="EG619">
        <v>13.40199</v>
      </c>
      <c r="EH619">
        <v>598.76882000000001</v>
      </c>
      <c r="EI619">
        <v>1703.76821</v>
      </c>
      <c r="EJ619">
        <v>0</v>
      </c>
      <c r="EK619">
        <v>59.394207119999997</v>
      </c>
      <c r="EL619">
        <v>5.5517069000000002E-2</v>
      </c>
      <c r="EM619">
        <v>3.9837259999999999E-2</v>
      </c>
      <c r="EN619">
        <v>1.5856802999999999E-2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52.427882699999998</v>
      </c>
      <c r="EX619">
        <v>5.1089335E-2</v>
      </c>
      <c r="EY619">
        <v>3.7409176000000002E-2</v>
      </c>
      <c r="EZ619">
        <v>1.5281309999999999E-2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0.64845699999999995</v>
      </c>
      <c r="FI619" t="s">
        <v>113</v>
      </c>
      <c r="FJ619" t="s">
        <v>113</v>
      </c>
      <c r="FK619" s="9">
        <v>3701.9786410000002</v>
      </c>
      <c r="FL619" t="s">
        <v>113</v>
      </c>
      <c r="FM619" t="s">
        <v>113</v>
      </c>
    </row>
    <row r="620" spans="116:169">
      <c r="DL620">
        <v>0</v>
      </c>
      <c r="DM620">
        <v>0.62441000000000002</v>
      </c>
      <c r="DN620">
        <v>4.1700000000000001E-3</v>
      </c>
      <c r="DO620">
        <v>3.5999999999999999E-3</v>
      </c>
      <c r="DP620">
        <v>3.2699999999999999E-3</v>
      </c>
      <c r="DQ620">
        <v>6.9999999999999994E-5</v>
      </c>
      <c r="DR620">
        <v>6.9999999999999994E-5</v>
      </c>
      <c r="DS620">
        <v>4.0200000000000001E-3</v>
      </c>
      <c r="DT620">
        <v>8.8500000000000002E-3</v>
      </c>
      <c r="DU620">
        <v>2.0300000000000001E-3</v>
      </c>
      <c r="DV620">
        <v>9.0670000000000001E-2</v>
      </c>
      <c r="DW620">
        <v>0.25884000000000001</v>
      </c>
      <c r="DX620">
        <v>0</v>
      </c>
      <c r="DY620">
        <v>3503.8332399999999</v>
      </c>
      <c r="DZ620">
        <v>23.786989999999999</v>
      </c>
      <c r="EA620">
        <v>20.80893</v>
      </c>
      <c r="EB620">
        <v>19.188759999999998</v>
      </c>
      <c r="EC620">
        <v>0.39656000000000002</v>
      </c>
      <c r="ED620">
        <v>0.41006999999999999</v>
      </c>
      <c r="EE620">
        <v>23.892389999999999</v>
      </c>
      <c r="EF620">
        <v>50.505000000000003</v>
      </c>
      <c r="EG620">
        <v>13.82695</v>
      </c>
      <c r="EH620">
        <v>621.72239999999999</v>
      </c>
      <c r="EI620">
        <v>1756.0089599999999</v>
      </c>
      <c r="EJ620">
        <v>0</v>
      </c>
      <c r="EK620">
        <v>59.053390630000003</v>
      </c>
      <c r="EL620">
        <v>5.2526595000000002E-2</v>
      </c>
      <c r="EM620">
        <v>3.3591213000000002E-2</v>
      </c>
      <c r="EN620">
        <v>1.7189875E-2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50.574404029999997</v>
      </c>
      <c r="EX620">
        <v>4.6908015999999997E-2</v>
      </c>
      <c r="EY620">
        <v>3.0655176999999999E-2</v>
      </c>
      <c r="EZ620">
        <v>1.6094746E-2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0.63551899999999995</v>
      </c>
      <c r="FI620" t="s">
        <v>113</v>
      </c>
      <c r="FJ620" t="s">
        <v>113</v>
      </c>
      <c r="FK620" s="9">
        <v>3568.0144839999998</v>
      </c>
      <c r="FL620" t="s">
        <v>113</v>
      </c>
      <c r="FM620" t="s">
        <v>113</v>
      </c>
    </row>
    <row r="621" spans="116:169">
      <c r="DL621">
        <v>0</v>
      </c>
      <c r="DM621">
        <v>0.61292999999999997</v>
      </c>
      <c r="DN621">
        <v>3.5500000000000002E-3</v>
      </c>
      <c r="DO621">
        <v>3.79E-3</v>
      </c>
      <c r="DP621">
        <v>3.1700000000000001E-3</v>
      </c>
      <c r="DQ621">
        <v>6.9999999999999994E-5</v>
      </c>
      <c r="DR621">
        <v>6.9999999999999994E-5</v>
      </c>
      <c r="DS621">
        <v>3.2799999999999999E-3</v>
      </c>
      <c r="DT621">
        <v>8.6700000000000006E-3</v>
      </c>
      <c r="DU621">
        <v>2.1099999999999999E-3</v>
      </c>
      <c r="DV621">
        <v>9.468E-2</v>
      </c>
      <c r="DW621">
        <v>0.26768999999999998</v>
      </c>
      <c r="DX621">
        <v>0</v>
      </c>
      <c r="DY621">
        <v>3380.7094499999998</v>
      </c>
      <c r="DZ621">
        <v>19.908110000000001</v>
      </c>
      <c r="EA621">
        <v>21.557020000000001</v>
      </c>
      <c r="EB621">
        <v>18.316890000000001</v>
      </c>
      <c r="EC621">
        <v>0.37728</v>
      </c>
      <c r="ED621">
        <v>0.39057999999999998</v>
      </c>
      <c r="EE621">
        <v>19.213560000000001</v>
      </c>
      <c r="EF621">
        <v>48.652360000000002</v>
      </c>
      <c r="EG621">
        <v>14.237019999999999</v>
      </c>
      <c r="EH621">
        <v>645.61478</v>
      </c>
      <c r="EI621">
        <v>1806.51396</v>
      </c>
      <c r="EJ621">
        <v>0</v>
      </c>
      <c r="EK621">
        <v>58.789252599999998</v>
      </c>
      <c r="EL621">
        <v>5.3701143999999999E-2</v>
      </c>
      <c r="EM621">
        <v>3.2166031999999997E-2</v>
      </c>
      <c r="EN621">
        <v>1.4115086000000001E-2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48.824492839999998</v>
      </c>
      <c r="EX621">
        <v>4.6487529999999999E-2</v>
      </c>
      <c r="EY621">
        <v>2.8484394999999999E-2</v>
      </c>
      <c r="EZ621">
        <v>1.2834286E-2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0.623498</v>
      </c>
      <c r="FI621" t="s">
        <v>113</v>
      </c>
      <c r="FJ621" t="s">
        <v>113</v>
      </c>
      <c r="FK621" s="9">
        <v>3440.8687479999999</v>
      </c>
      <c r="FL621" t="s">
        <v>113</v>
      </c>
      <c r="FM621" t="s">
        <v>113</v>
      </c>
    </row>
    <row r="622" spans="116:169">
      <c r="DL622">
        <v>0</v>
      </c>
      <c r="DM622">
        <v>0.60111000000000003</v>
      </c>
      <c r="DN622">
        <v>3.8999999999999998E-3</v>
      </c>
      <c r="DO622">
        <v>3.3500000000000001E-3</v>
      </c>
      <c r="DP622">
        <v>3.3E-3</v>
      </c>
      <c r="DQ622">
        <v>6.0000000000000002E-5</v>
      </c>
      <c r="DR622">
        <v>6.9999999999999994E-5</v>
      </c>
      <c r="DS622">
        <v>3.2100000000000002E-3</v>
      </c>
      <c r="DT622">
        <v>8.5000000000000006E-3</v>
      </c>
      <c r="DU622">
        <v>2.1800000000000001E-3</v>
      </c>
      <c r="DV622">
        <v>9.7970000000000002E-2</v>
      </c>
      <c r="DW622">
        <v>0.27635999999999999</v>
      </c>
      <c r="DX622">
        <v>0</v>
      </c>
      <c r="DY622">
        <v>3257.2125900000001</v>
      </c>
      <c r="DZ622">
        <v>21.52412</v>
      </c>
      <c r="EA622">
        <v>18.725439999999999</v>
      </c>
      <c r="EB622">
        <v>18.743020000000001</v>
      </c>
      <c r="EC622">
        <v>0.35243000000000002</v>
      </c>
      <c r="ED622">
        <v>0.37256</v>
      </c>
      <c r="EE622">
        <v>18.511019999999998</v>
      </c>
      <c r="EF622">
        <v>46.862479999999998</v>
      </c>
      <c r="EG622">
        <v>14.627599999999999</v>
      </c>
      <c r="EH622">
        <v>664.82834000000003</v>
      </c>
      <c r="EI622">
        <v>1855.16632</v>
      </c>
      <c r="EJ622">
        <v>0</v>
      </c>
      <c r="EK622">
        <v>58.467209269999998</v>
      </c>
      <c r="EL622">
        <v>5.0176637000000003E-2</v>
      </c>
      <c r="EM622">
        <v>3.3822675000000003E-2</v>
      </c>
      <c r="EN622">
        <v>1.3883589999999999E-2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47.062802699999999</v>
      </c>
      <c r="EX622">
        <v>4.2167361E-2</v>
      </c>
      <c r="EY622">
        <v>2.9054719999999999E-2</v>
      </c>
      <c r="EZ622">
        <v>1.2253735E-2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0.61172199999999999</v>
      </c>
      <c r="FI622" t="s">
        <v>113</v>
      </c>
      <c r="FJ622" t="s">
        <v>113</v>
      </c>
      <c r="FK622" s="9">
        <v>3316.557593</v>
      </c>
      <c r="FL622" t="s">
        <v>113</v>
      </c>
      <c r="FM622" t="s">
        <v>113</v>
      </c>
    </row>
    <row r="623" spans="116:169">
      <c r="DL623">
        <v>0</v>
      </c>
      <c r="DM623">
        <v>0.58952000000000004</v>
      </c>
      <c r="DN623">
        <v>3.9100000000000003E-3</v>
      </c>
      <c r="DO623">
        <v>3.5599999999999998E-3</v>
      </c>
      <c r="DP623">
        <v>2.97E-3</v>
      </c>
      <c r="DQ623">
        <v>6.0000000000000002E-5</v>
      </c>
      <c r="DR623">
        <v>6.9999999999999994E-5</v>
      </c>
      <c r="DS623">
        <v>3.31E-3</v>
      </c>
      <c r="DT623">
        <v>8.3300000000000006E-3</v>
      </c>
      <c r="DU623">
        <v>2.2399999999999998E-3</v>
      </c>
      <c r="DV623">
        <v>0.10118000000000001</v>
      </c>
      <c r="DW623">
        <v>0.28486</v>
      </c>
      <c r="DX623">
        <v>0</v>
      </c>
      <c r="DY623">
        <v>3136.3547699999999</v>
      </c>
      <c r="DZ623">
        <v>21.186389999999999</v>
      </c>
      <c r="EA623">
        <v>19.57292</v>
      </c>
      <c r="EB623">
        <v>16.56859</v>
      </c>
      <c r="EC623">
        <v>0.34819</v>
      </c>
      <c r="ED623">
        <v>0.36323</v>
      </c>
      <c r="EE623">
        <v>18.77985</v>
      </c>
      <c r="EF623">
        <v>45.132809999999999</v>
      </c>
      <c r="EG623">
        <v>15.000159999999999</v>
      </c>
      <c r="EH623">
        <v>683.33937000000003</v>
      </c>
      <c r="EI623">
        <v>1902.0288</v>
      </c>
      <c r="EJ623">
        <v>0</v>
      </c>
      <c r="EK623">
        <v>58.153127650000002</v>
      </c>
      <c r="EL623">
        <v>5.1893015000000001E-2</v>
      </c>
      <c r="EM623">
        <v>3.1177389E-2</v>
      </c>
      <c r="EN623">
        <v>1.4639950000000001E-2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45.344614319999998</v>
      </c>
      <c r="EX623">
        <v>4.2240865000000002E-2</v>
      </c>
      <c r="EY623">
        <v>2.5982875999999999E-2</v>
      </c>
      <c r="EZ623">
        <v>1.2536528999999999E-2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0.60001400000000005</v>
      </c>
      <c r="FI623" t="s">
        <v>113</v>
      </c>
      <c r="FJ623" t="s">
        <v>113</v>
      </c>
      <c r="FK623" s="9">
        <v>3194.030863</v>
      </c>
      <c r="FL623" t="s">
        <v>113</v>
      </c>
      <c r="FM623" t="s">
        <v>113</v>
      </c>
    </row>
    <row r="624" spans="116:169">
      <c r="DL624">
        <v>0</v>
      </c>
      <c r="DM624">
        <v>0.57806999999999997</v>
      </c>
      <c r="DN624">
        <v>3.9399999999999999E-3</v>
      </c>
      <c r="DO624">
        <v>3.5699999999999998E-3</v>
      </c>
      <c r="DP624">
        <v>3.1099999999999999E-3</v>
      </c>
      <c r="DQ624">
        <v>6.0000000000000002E-5</v>
      </c>
      <c r="DR624">
        <v>6.9999999999999994E-5</v>
      </c>
      <c r="DS624">
        <v>3.0200000000000001E-3</v>
      </c>
      <c r="DT624">
        <v>8.1700000000000002E-3</v>
      </c>
      <c r="DU624">
        <v>2.31E-3</v>
      </c>
      <c r="DV624">
        <v>0.10449</v>
      </c>
      <c r="DW624">
        <v>0.29318</v>
      </c>
      <c r="DX624">
        <v>0</v>
      </c>
      <c r="DY624">
        <v>3017.7490699999998</v>
      </c>
      <c r="DZ624">
        <v>20.978110000000001</v>
      </c>
      <c r="EA624">
        <v>19.2818</v>
      </c>
      <c r="EB624">
        <v>17.104279999999999</v>
      </c>
      <c r="EC624">
        <v>0.33893000000000001</v>
      </c>
      <c r="ED624">
        <v>0.34877000000000002</v>
      </c>
      <c r="EE624">
        <v>16.810870000000001</v>
      </c>
      <c r="EF624">
        <v>43.484360000000002</v>
      </c>
      <c r="EG624">
        <v>15.363390000000001</v>
      </c>
      <c r="EH624">
        <v>702.11922000000004</v>
      </c>
      <c r="EI624">
        <v>1947.1616100000001</v>
      </c>
      <c r="EJ624">
        <v>0</v>
      </c>
      <c r="EK624">
        <v>57.835665599999999</v>
      </c>
      <c r="EL624">
        <v>5.2979131999999998E-2</v>
      </c>
      <c r="EM624">
        <v>3.2672633E-2</v>
      </c>
      <c r="EN624">
        <v>1.3352599E-2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43.660205730000001</v>
      </c>
      <c r="EX624">
        <v>4.177794E-2</v>
      </c>
      <c r="EY624">
        <v>2.6382809E-2</v>
      </c>
      <c r="EZ624">
        <v>1.1088101E-2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0.58875699999999997</v>
      </c>
      <c r="FI624" t="s">
        <v>113</v>
      </c>
      <c r="FJ624" t="s">
        <v>113</v>
      </c>
      <c r="FK624" s="9">
        <v>3075.4521880000002</v>
      </c>
      <c r="FL624" t="s">
        <v>113</v>
      </c>
      <c r="FM624" t="s">
        <v>113</v>
      </c>
    </row>
    <row r="625" spans="116:169">
      <c r="DL625">
        <v>0</v>
      </c>
      <c r="DM625">
        <v>0.56689000000000001</v>
      </c>
      <c r="DN625">
        <v>3.8500000000000001E-3</v>
      </c>
      <c r="DO625">
        <v>3.5899999999999999E-3</v>
      </c>
      <c r="DP625">
        <v>3.13E-3</v>
      </c>
      <c r="DQ625">
        <v>6.0000000000000002E-5</v>
      </c>
      <c r="DR625">
        <v>6.0000000000000002E-5</v>
      </c>
      <c r="DS625">
        <v>3.15E-3</v>
      </c>
      <c r="DT625">
        <v>8.0300000000000007E-3</v>
      </c>
      <c r="DU625">
        <v>2.3700000000000001E-3</v>
      </c>
      <c r="DV625">
        <v>0.10750999999999999</v>
      </c>
      <c r="DW625">
        <v>0.30136000000000002</v>
      </c>
      <c r="DX625">
        <v>0</v>
      </c>
      <c r="DY625">
        <v>2901.9948399999998</v>
      </c>
      <c r="DZ625">
        <v>20.098199999999999</v>
      </c>
      <c r="EA625">
        <v>19.02094</v>
      </c>
      <c r="EB625">
        <v>16.877669999999998</v>
      </c>
      <c r="EC625">
        <v>0.33667000000000002</v>
      </c>
      <c r="ED625">
        <v>0.33948</v>
      </c>
      <c r="EE625">
        <v>17.25375</v>
      </c>
      <c r="EF625">
        <v>41.904580000000003</v>
      </c>
      <c r="EG625">
        <v>15.712149999999999</v>
      </c>
      <c r="EH625">
        <v>718.93010000000004</v>
      </c>
      <c r="EI625">
        <v>1990.64598</v>
      </c>
      <c r="EJ625">
        <v>0</v>
      </c>
      <c r="EK625">
        <v>57.524164829999997</v>
      </c>
      <c r="EL625">
        <v>5.4213664000000002E-2</v>
      </c>
      <c r="EM625">
        <v>3.3451001000000001E-2</v>
      </c>
      <c r="EN625">
        <v>1.4219977E-2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42.015877719999999</v>
      </c>
      <c r="EX625">
        <v>4.1398028000000003E-2</v>
      </c>
      <c r="EY625">
        <v>2.6169306999999999E-2</v>
      </c>
      <c r="EZ625">
        <v>1.1445004999999999E-2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0.57751600000000003</v>
      </c>
      <c r="FI625" t="s">
        <v>113</v>
      </c>
      <c r="FJ625" t="s">
        <v>113</v>
      </c>
      <c r="FK625" s="9">
        <v>2958.328321</v>
      </c>
      <c r="FL625" t="s">
        <v>113</v>
      </c>
      <c r="FM625" t="s">
        <v>113</v>
      </c>
    </row>
    <row r="626" spans="116:169">
      <c r="DL626">
        <v>0</v>
      </c>
      <c r="DM626">
        <v>0.55550999999999995</v>
      </c>
      <c r="DN626">
        <v>4.1900000000000001E-3</v>
      </c>
      <c r="DO626">
        <v>3.5100000000000001E-3</v>
      </c>
      <c r="DP626">
        <v>3.14E-3</v>
      </c>
      <c r="DQ626">
        <v>6.0000000000000002E-5</v>
      </c>
      <c r="DR626">
        <v>6.0000000000000002E-5</v>
      </c>
      <c r="DS626">
        <v>3.1800000000000001E-3</v>
      </c>
      <c r="DT626">
        <v>7.8600000000000007E-3</v>
      </c>
      <c r="DU626">
        <v>2.4399999999999999E-3</v>
      </c>
      <c r="DV626">
        <v>0.11065999999999999</v>
      </c>
      <c r="DW626">
        <v>0.30937999999999999</v>
      </c>
      <c r="DX626">
        <v>0</v>
      </c>
      <c r="DY626">
        <v>2786.7119899999998</v>
      </c>
      <c r="DZ626">
        <v>21.464110000000002</v>
      </c>
      <c r="EA626">
        <v>18.275210000000001</v>
      </c>
      <c r="EB626">
        <v>16.622240000000001</v>
      </c>
      <c r="EC626">
        <v>0.32739000000000001</v>
      </c>
      <c r="ED626">
        <v>0.32752999999999999</v>
      </c>
      <c r="EE626">
        <v>17.093669999999999</v>
      </c>
      <c r="EF626">
        <v>40.233649999999997</v>
      </c>
      <c r="EG626">
        <v>16.051639999999999</v>
      </c>
      <c r="EH626">
        <v>736.18385000000001</v>
      </c>
      <c r="EI626">
        <v>2032.5505599999999</v>
      </c>
      <c r="EJ626">
        <v>0</v>
      </c>
      <c r="EK626">
        <v>57.169575899999998</v>
      </c>
      <c r="EL626">
        <v>5.4388233000000001E-2</v>
      </c>
      <c r="EM626">
        <v>3.4090297999999998E-2</v>
      </c>
      <c r="EN626">
        <v>1.4485814E-2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40.375895069999999</v>
      </c>
      <c r="EX626">
        <v>4.0200803E-2</v>
      </c>
      <c r="EY626">
        <v>2.5821314000000001E-2</v>
      </c>
      <c r="EZ626">
        <v>1.1293967E-2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0.566415</v>
      </c>
      <c r="FI626" t="s">
        <v>113</v>
      </c>
      <c r="FJ626" t="s">
        <v>113</v>
      </c>
      <c r="FK626" s="9">
        <v>2843.400932</v>
      </c>
      <c r="FL626" t="s">
        <v>113</v>
      </c>
      <c r="FM626" t="s">
        <v>113</v>
      </c>
    </row>
    <row r="627" spans="116:169">
      <c r="DL627">
        <v>0</v>
      </c>
      <c r="DM627">
        <v>0.54418</v>
      </c>
      <c r="DN627">
        <v>4.3899999999999998E-3</v>
      </c>
      <c r="DO627">
        <v>3.7399999999999998E-3</v>
      </c>
      <c r="DP627">
        <v>3.0899999999999999E-3</v>
      </c>
      <c r="DQ627">
        <v>6.0000000000000002E-5</v>
      </c>
      <c r="DR627">
        <v>6.0000000000000002E-5</v>
      </c>
      <c r="DS627">
        <v>3.1900000000000001E-3</v>
      </c>
      <c r="DT627">
        <v>7.7000000000000002E-3</v>
      </c>
      <c r="DU627">
        <v>2.5000000000000001E-3</v>
      </c>
      <c r="DV627">
        <v>0.11384</v>
      </c>
      <c r="DW627">
        <v>0.31724000000000002</v>
      </c>
      <c r="DX627">
        <v>0</v>
      </c>
      <c r="DY627">
        <v>2673.2151899999999</v>
      </c>
      <c r="DZ627">
        <v>21.994730000000001</v>
      </c>
      <c r="EA627">
        <v>19.10361</v>
      </c>
      <c r="EB627">
        <v>16.043980000000001</v>
      </c>
      <c r="EC627">
        <v>0.32879000000000003</v>
      </c>
      <c r="ED627">
        <v>0.31891000000000003</v>
      </c>
      <c r="EE627">
        <v>16.853829999999999</v>
      </c>
      <c r="EF627">
        <v>38.631419999999999</v>
      </c>
      <c r="EG627">
        <v>16.379159999999999</v>
      </c>
      <c r="EH627">
        <v>753.27751999999998</v>
      </c>
      <c r="EI627">
        <v>2072.7842000000001</v>
      </c>
      <c r="EJ627">
        <v>0</v>
      </c>
      <c r="EK627">
        <v>56.804136759999999</v>
      </c>
      <c r="EL627">
        <v>5.7589685000000002E-2</v>
      </c>
      <c r="EM627">
        <v>3.3995522E-2</v>
      </c>
      <c r="EN627">
        <v>1.4736869E-2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38.764904899999998</v>
      </c>
      <c r="EX627">
        <v>4.1142827E-2</v>
      </c>
      <c r="EY627">
        <v>2.4916918E-2</v>
      </c>
      <c r="EZ627">
        <v>1.1123562E-2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0.55545900000000004</v>
      </c>
      <c r="FI627" t="s">
        <v>113</v>
      </c>
      <c r="FJ627" t="s">
        <v>113</v>
      </c>
      <c r="FK627" s="9">
        <v>2730.6863060000001</v>
      </c>
      <c r="FL627" t="s">
        <v>113</v>
      </c>
      <c r="FM627" t="s">
        <v>113</v>
      </c>
    </row>
    <row r="628" spans="116:169">
      <c r="DL628">
        <v>0</v>
      </c>
      <c r="DM628">
        <v>0.53383999999999998</v>
      </c>
      <c r="DN628">
        <v>3.6700000000000001E-3</v>
      </c>
      <c r="DO628">
        <v>3.8899999999999998E-3</v>
      </c>
      <c r="DP628">
        <v>3.2699999999999999E-3</v>
      </c>
      <c r="DQ628">
        <v>6.9999999999999994E-5</v>
      </c>
      <c r="DR628">
        <v>6.0000000000000002E-5</v>
      </c>
      <c r="DS628">
        <v>3.13E-3</v>
      </c>
      <c r="DT628">
        <v>7.5500000000000003E-3</v>
      </c>
      <c r="DU628">
        <v>2.5600000000000002E-3</v>
      </c>
      <c r="DV628">
        <v>0.11704000000000001</v>
      </c>
      <c r="DW628">
        <v>0.32494000000000001</v>
      </c>
      <c r="DX628">
        <v>0</v>
      </c>
      <c r="DY628">
        <v>2566.0231899999999</v>
      </c>
      <c r="DZ628">
        <v>18.009879999999999</v>
      </c>
      <c r="EA628">
        <v>19.45589</v>
      </c>
      <c r="EB628">
        <v>16.662710000000001</v>
      </c>
      <c r="EC628">
        <v>0.33151000000000003</v>
      </c>
      <c r="ED628">
        <v>0.31024000000000002</v>
      </c>
      <c r="EE628">
        <v>16.187840000000001</v>
      </c>
      <c r="EF628">
        <v>37.07011</v>
      </c>
      <c r="EG628">
        <v>16.698070000000001</v>
      </c>
      <c r="EH628">
        <v>770.13135999999997</v>
      </c>
      <c r="EI628">
        <v>2111.41563</v>
      </c>
      <c r="EJ628">
        <v>0</v>
      </c>
      <c r="EK628">
        <v>56.523058939999999</v>
      </c>
      <c r="EL628">
        <v>6.0915915000000001E-2</v>
      </c>
      <c r="EM628">
        <v>3.6256921999999997E-2</v>
      </c>
      <c r="EN628">
        <v>1.4704336E-2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37.24579318</v>
      </c>
      <c r="EX628">
        <v>4.2054016999999999E-2</v>
      </c>
      <c r="EY628">
        <v>2.5692129000000001E-2</v>
      </c>
      <c r="EZ628">
        <v>1.0738774E-2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0.54472600000000004</v>
      </c>
      <c r="FI628" t="s">
        <v>113</v>
      </c>
      <c r="FJ628" t="s">
        <v>113</v>
      </c>
      <c r="FK628" s="9">
        <v>2620.48317</v>
      </c>
      <c r="FL628" t="s">
        <v>113</v>
      </c>
      <c r="FM628" t="s">
        <v>113</v>
      </c>
    </row>
    <row r="629" spans="116:169">
      <c r="DL629">
        <v>0</v>
      </c>
      <c r="DM629">
        <v>0.52295999999999998</v>
      </c>
      <c r="DN629">
        <v>4.1799999999999997E-3</v>
      </c>
      <c r="DO629">
        <v>3.3800000000000002E-3</v>
      </c>
      <c r="DP629">
        <v>3.3700000000000002E-3</v>
      </c>
      <c r="DQ629">
        <v>6.0000000000000002E-5</v>
      </c>
      <c r="DR629">
        <v>6.0000000000000002E-5</v>
      </c>
      <c r="DS629">
        <v>3.32E-3</v>
      </c>
      <c r="DT629">
        <v>7.3899999999999999E-3</v>
      </c>
      <c r="DU629">
        <v>2.63E-3</v>
      </c>
      <c r="DV629">
        <v>0.12016</v>
      </c>
      <c r="DW629">
        <v>0.33249000000000001</v>
      </c>
      <c r="DX629">
        <v>0</v>
      </c>
      <c r="DY629">
        <v>2457.73603</v>
      </c>
      <c r="DZ629">
        <v>20.112169999999999</v>
      </c>
      <c r="EA629">
        <v>16.543119999999998</v>
      </c>
      <c r="EB629">
        <v>16.847329999999999</v>
      </c>
      <c r="EC629">
        <v>0.31079000000000001</v>
      </c>
      <c r="ED629">
        <v>0.29614000000000001</v>
      </c>
      <c r="EE629">
        <v>16.856400000000001</v>
      </c>
      <c r="EF629">
        <v>35.520209999999999</v>
      </c>
      <c r="EG629">
        <v>17.008320000000001</v>
      </c>
      <c r="EH629">
        <v>786.31920000000002</v>
      </c>
      <c r="EI629">
        <v>2148.4857400000001</v>
      </c>
      <c r="EJ629">
        <v>0</v>
      </c>
      <c r="EK629">
        <v>56.149987029999998</v>
      </c>
      <c r="EL629">
        <v>5.6894260000000002E-2</v>
      </c>
      <c r="EM629">
        <v>3.8309149000000001E-2</v>
      </c>
      <c r="EN629">
        <v>1.5791605E-2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35.699496289999999</v>
      </c>
      <c r="EX629">
        <v>3.7993111000000003E-2</v>
      </c>
      <c r="EY629">
        <v>2.6233341E-2</v>
      </c>
      <c r="EZ629">
        <v>1.1151354E-2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0.53395700000000001</v>
      </c>
      <c r="FI629" t="s">
        <v>113</v>
      </c>
      <c r="FJ629" t="s">
        <v>113</v>
      </c>
      <c r="FK629" s="9">
        <v>2511.5494440000002</v>
      </c>
      <c r="FL629" t="s">
        <v>113</v>
      </c>
      <c r="FM629" t="s">
        <v>113</v>
      </c>
    </row>
    <row r="630" spans="116:169">
      <c r="DL630">
        <v>0</v>
      </c>
      <c r="DM630">
        <v>0.51346000000000003</v>
      </c>
      <c r="DN630">
        <v>3.0699999999999998E-3</v>
      </c>
      <c r="DO630">
        <v>3.7000000000000002E-3</v>
      </c>
      <c r="DP630">
        <v>2.99E-3</v>
      </c>
      <c r="DQ630">
        <v>6.0000000000000002E-5</v>
      </c>
      <c r="DR630">
        <v>6.0000000000000002E-5</v>
      </c>
      <c r="DS630">
        <v>3.3500000000000001E-3</v>
      </c>
      <c r="DT630">
        <v>7.26E-3</v>
      </c>
      <c r="DU630">
        <v>2.6900000000000001E-3</v>
      </c>
      <c r="DV630">
        <v>0.12348000000000001</v>
      </c>
      <c r="DW630">
        <v>0.33987000000000001</v>
      </c>
      <c r="DX630">
        <v>0</v>
      </c>
      <c r="DY630">
        <v>2357.3460799999998</v>
      </c>
      <c r="DZ630">
        <v>14.40959</v>
      </c>
      <c r="EA630">
        <v>17.748290000000001</v>
      </c>
      <c r="EB630">
        <v>14.613659999999999</v>
      </c>
      <c r="EC630">
        <v>0.30831999999999998</v>
      </c>
      <c r="ED630">
        <v>0.28875000000000001</v>
      </c>
      <c r="EE630">
        <v>16.674990000000001</v>
      </c>
      <c r="EF630">
        <v>34.133620000000001</v>
      </c>
      <c r="EG630">
        <v>17.304459999999999</v>
      </c>
      <c r="EH630">
        <v>803.17560000000003</v>
      </c>
      <c r="EI630">
        <v>2184.0059500000002</v>
      </c>
      <c r="EJ630">
        <v>0</v>
      </c>
      <c r="EK630">
        <v>55.914925959999998</v>
      </c>
      <c r="EL630">
        <v>5.9898137999999997E-2</v>
      </c>
      <c r="EM630">
        <v>3.4799773999999999E-2</v>
      </c>
      <c r="EN630">
        <v>1.6521270000000001E-2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34.273146949999997</v>
      </c>
      <c r="EX630">
        <v>3.8556581999999999E-2</v>
      </c>
      <c r="EY630">
        <v>2.3022483E-2</v>
      </c>
      <c r="EZ630">
        <v>1.1273089999999999E-2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0.52328699999999995</v>
      </c>
      <c r="FI630" t="s">
        <v>113</v>
      </c>
      <c r="FJ630" t="s">
        <v>113</v>
      </c>
      <c r="FK630" s="9">
        <v>2404.4259400000001</v>
      </c>
      <c r="FL630" t="s">
        <v>113</v>
      </c>
      <c r="FM630" t="s">
        <v>113</v>
      </c>
    </row>
    <row r="631" spans="116:169">
      <c r="DL631">
        <v>0</v>
      </c>
      <c r="DM631">
        <v>0.50385999999999997</v>
      </c>
      <c r="DN631">
        <v>3.0599999999999998E-3</v>
      </c>
      <c r="DO631">
        <v>2.9199999999999999E-3</v>
      </c>
      <c r="DP631">
        <v>3.2000000000000002E-3</v>
      </c>
      <c r="DQ631">
        <v>6.0000000000000002E-5</v>
      </c>
      <c r="DR631">
        <v>6.0000000000000002E-5</v>
      </c>
      <c r="DS631">
        <v>3.0100000000000001E-3</v>
      </c>
      <c r="DT631">
        <v>7.1300000000000001E-3</v>
      </c>
      <c r="DU631">
        <v>2.7499999999999998E-3</v>
      </c>
      <c r="DV631">
        <v>0.12683</v>
      </c>
      <c r="DW631">
        <v>0.34714</v>
      </c>
      <c r="DX631">
        <v>0</v>
      </c>
      <c r="DY631">
        <v>2257.7544800000001</v>
      </c>
      <c r="DZ631">
        <v>14.067130000000001</v>
      </c>
      <c r="EA631">
        <v>13.65202</v>
      </c>
      <c r="EB631">
        <v>15.29167</v>
      </c>
      <c r="EC631">
        <v>0.26959</v>
      </c>
      <c r="ED631">
        <v>0.26726</v>
      </c>
      <c r="EE631">
        <v>14.6591</v>
      </c>
      <c r="EF631">
        <v>32.72813</v>
      </c>
      <c r="EG631">
        <v>17.593209999999999</v>
      </c>
      <c r="EH631">
        <v>819.85059000000001</v>
      </c>
      <c r="EI631">
        <v>2218.1395600000001</v>
      </c>
      <c r="EJ631">
        <v>0</v>
      </c>
      <c r="EK631">
        <v>55.632394699999999</v>
      </c>
      <c r="EL631">
        <v>5.2000820000000003E-2</v>
      </c>
      <c r="EM631">
        <v>3.7314113000000003E-2</v>
      </c>
      <c r="EN631">
        <v>1.4852491000000001E-2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32.846992620000002</v>
      </c>
      <c r="EX631">
        <v>3.2351647999999997E-2</v>
      </c>
      <c r="EY631">
        <v>2.3807239000000001E-2</v>
      </c>
      <c r="EZ631">
        <v>9.7855849999999994E-3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0.51309300000000002</v>
      </c>
      <c r="FI631" t="s">
        <v>113</v>
      </c>
      <c r="FJ631" t="s">
        <v>113</v>
      </c>
      <c r="FK631" s="9">
        <v>2301.0348859999999</v>
      </c>
      <c r="FL631" t="s">
        <v>113</v>
      </c>
      <c r="FM631" t="s">
        <v>113</v>
      </c>
    </row>
    <row r="632" spans="116:169">
      <c r="DL632">
        <v>0</v>
      </c>
      <c r="DM632">
        <v>0.49407000000000001</v>
      </c>
      <c r="DN632">
        <v>3.3E-3</v>
      </c>
      <c r="DO632">
        <v>2.8500000000000001E-3</v>
      </c>
      <c r="DP632">
        <v>2.5899999999999999E-3</v>
      </c>
      <c r="DQ632">
        <v>5.0000000000000002E-5</v>
      </c>
      <c r="DR632">
        <v>6.0000000000000002E-5</v>
      </c>
      <c r="DS632">
        <v>3.1800000000000001E-3</v>
      </c>
      <c r="DT632">
        <v>7.0000000000000001E-3</v>
      </c>
      <c r="DU632">
        <v>2.81E-3</v>
      </c>
      <c r="DV632">
        <v>0.12984000000000001</v>
      </c>
      <c r="DW632">
        <v>0.35426000000000002</v>
      </c>
      <c r="DX632">
        <v>0</v>
      </c>
      <c r="DY632">
        <v>2158.6896700000002</v>
      </c>
      <c r="DZ632">
        <v>14.779949999999999</v>
      </c>
      <c r="EA632">
        <v>13.018980000000001</v>
      </c>
      <c r="EB632">
        <v>12.091290000000001</v>
      </c>
      <c r="EC632">
        <v>0.24940999999999999</v>
      </c>
      <c r="ED632">
        <v>0.25589000000000001</v>
      </c>
      <c r="EE632">
        <v>15.1547</v>
      </c>
      <c r="EF632">
        <v>31.385069999999999</v>
      </c>
      <c r="EG632">
        <v>17.860469999999999</v>
      </c>
      <c r="EH632">
        <v>834.50968999999998</v>
      </c>
      <c r="EI632">
        <v>2250.86769</v>
      </c>
      <c r="EJ632">
        <v>0</v>
      </c>
      <c r="EK632">
        <v>55.313164280000002</v>
      </c>
      <c r="EL632">
        <v>4.9199751999999999E-2</v>
      </c>
      <c r="EM632">
        <v>3.1463668E-2</v>
      </c>
      <c r="EN632">
        <v>1.6101131000000001E-2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31.429983880000002</v>
      </c>
      <c r="EX632">
        <v>2.9478025000000001E-2</v>
      </c>
      <c r="EY632">
        <v>1.9371379000000001E-2</v>
      </c>
      <c r="EZ632">
        <v>1.0235372E-2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0.50285500000000005</v>
      </c>
      <c r="FI632" t="s">
        <v>113</v>
      </c>
      <c r="FJ632" t="s">
        <v>113</v>
      </c>
      <c r="FK632" s="9">
        <v>2198.8293020000001</v>
      </c>
      <c r="FL632" t="s">
        <v>113</v>
      </c>
      <c r="FM632" t="s">
        <v>113</v>
      </c>
    </row>
    <row r="633" spans="116:169">
      <c r="DL633">
        <v>0</v>
      </c>
      <c r="DM633">
        <v>0.48498000000000002</v>
      </c>
      <c r="DN633">
        <v>2.81E-3</v>
      </c>
      <c r="DO633">
        <v>3.0000000000000001E-3</v>
      </c>
      <c r="DP633">
        <v>2.5100000000000001E-3</v>
      </c>
      <c r="DQ633">
        <v>5.0000000000000002E-5</v>
      </c>
      <c r="DR633">
        <v>5.0000000000000002E-5</v>
      </c>
      <c r="DS633">
        <v>2.5999999999999999E-3</v>
      </c>
      <c r="DT633">
        <v>6.8599999999999998E-3</v>
      </c>
      <c r="DU633">
        <v>2.8600000000000001E-3</v>
      </c>
      <c r="DV633">
        <v>0.13302</v>
      </c>
      <c r="DW633">
        <v>0.36126999999999998</v>
      </c>
      <c r="DX633">
        <v>0</v>
      </c>
      <c r="DY633">
        <v>2064.0304000000001</v>
      </c>
      <c r="DZ633">
        <v>12.264089999999999</v>
      </c>
      <c r="EA633">
        <v>13.378439999999999</v>
      </c>
      <c r="EB633">
        <v>11.451879999999999</v>
      </c>
      <c r="EC633">
        <v>0.23526</v>
      </c>
      <c r="ED633">
        <v>0.24160999999999999</v>
      </c>
      <c r="EE633">
        <v>12.09225</v>
      </c>
      <c r="EF633">
        <v>29.975950000000001</v>
      </c>
      <c r="EG633">
        <v>18.11636</v>
      </c>
      <c r="EH633">
        <v>849.66439000000003</v>
      </c>
      <c r="EI633">
        <v>2282.2527500000001</v>
      </c>
      <c r="EJ633">
        <v>0</v>
      </c>
      <c r="EK633">
        <v>55.065755789999997</v>
      </c>
      <c r="EL633">
        <v>5.0299908999999997E-2</v>
      </c>
      <c r="EM633">
        <v>3.0128753000000001E-2</v>
      </c>
      <c r="EN633">
        <v>1.3221088000000001E-2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30.083773059999999</v>
      </c>
      <c r="EX633">
        <v>2.8974521E-2</v>
      </c>
      <c r="EY633">
        <v>1.7860984E-2</v>
      </c>
      <c r="EZ633">
        <v>8.1026410000000007E-3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0.493344</v>
      </c>
      <c r="FI633" t="s">
        <v>113</v>
      </c>
      <c r="FJ633" t="s">
        <v>113</v>
      </c>
      <c r="FK633" s="9">
        <v>2101.3600839999999</v>
      </c>
      <c r="FL633" t="s">
        <v>113</v>
      </c>
      <c r="FM633" t="s">
        <v>113</v>
      </c>
    </row>
    <row r="634" spans="116:169">
      <c r="DL634">
        <v>0</v>
      </c>
      <c r="DM634">
        <v>0.47563</v>
      </c>
      <c r="DN634">
        <v>3.0899999999999999E-3</v>
      </c>
      <c r="DO634">
        <v>2.65E-3</v>
      </c>
      <c r="DP634">
        <v>2.6099999999999999E-3</v>
      </c>
      <c r="DQ634">
        <v>5.0000000000000002E-5</v>
      </c>
      <c r="DR634">
        <v>5.0000000000000002E-5</v>
      </c>
      <c r="DS634">
        <v>2.5400000000000002E-3</v>
      </c>
      <c r="DT634">
        <v>6.7200000000000003E-3</v>
      </c>
      <c r="DU634">
        <v>2.9199999999999999E-3</v>
      </c>
      <c r="DV634">
        <v>0.13561000000000001</v>
      </c>
      <c r="DW634">
        <v>0.36813000000000001</v>
      </c>
      <c r="DX634">
        <v>0</v>
      </c>
      <c r="DY634">
        <v>1969.60491</v>
      </c>
      <c r="DZ634">
        <v>13.13996</v>
      </c>
      <c r="EA634">
        <v>11.519450000000001</v>
      </c>
      <c r="EB634">
        <v>11.62421</v>
      </c>
      <c r="EC634">
        <v>0.21798999999999999</v>
      </c>
      <c r="ED634">
        <v>0.22842000000000001</v>
      </c>
      <c r="EE634">
        <v>11.556789999999999</v>
      </c>
      <c r="EF634">
        <v>28.612570000000002</v>
      </c>
      <c r="EG634">
        <v>18.357970000000002</v>
      </c>
      <c r="EH634">
        <v>861.75663999999995</v>
      </c>
      <c r="EI634">
        <v>2312.2287099999999</v>
      </c>
      <c r="EJ634">
        <v>0</v>
      </c>
      <c r="EK634">
        <v>54.764109509999997</v>
      </c>
      <c r="EL634">
        <v>4.6998631999999999E-2</v>
      </c>
      <c r="EM634">
        <v>3.1680470000000002E-2</v>
      </c>
      <c r="EN634">
        <v>1.3004254E-2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28.73666227</v>
      </c>
      <c r="EX634">
        <v>2.6068688E-2</v>
      </c>
      <c r="EY634">
        <v>1.8071357E-2</v>
      </c>
      <c r="EZ634">
        <v>7.676942E-3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0.48402600000000001</v>
      </c>
      <c r="FI634" t="s">
        <v>113</v>
      </c>
      <c r="FJ634" t="s">
        <v>113</v>
      </c>
      <c r="FK634" s="9">
        <v>2006.1065140000001</v>
      </c>
      <c r="FL634" t="s">
        <v>113</v>
      </c>
      <c r="FM634" t="s">
        <v>113</v>
      </c>
    </row>
    <row r="635" spans="116:169">
      <c r="DL635">
        <v>0</v>
      </c>
      <c r="DM635">
        <v>0.46645999999999999</v>
      </c>
      <c r="DN635">
        <v>3.0899999999999999E-3</v>
      </c>
      <c r="DO635">
        <v>2.82E-3</v>
      </c>
      <c r="DP635">
        <v>2.3500000000000001E-3</v>
      </c>
      <c r="DQ635">
        <v>5.0000000000000002E-5</v>
      </c>
      <c r="DR635">
        <v>5.0000000000000002E-5</v>
      </c>
      <c r="DS635">
        <v>2.6199999999999999E-3</v>
      </c>
      <c r="DT635">
        <v>6.5900000000000004E-3</v>
      </c>
      <c r="DU635">
        <v>2.97E-3</v>
      </c>
      <c r="DV635">
        <v>0.13816000000000001</v>
      </c>
      <c r="DW635">
        <v>0.37485000000000002</v>
      </c>
      <c r="DX635">
        <v>0</v>
      </c>
      <c r="DY635">
        <v>1877.26062</v>
      </c>
      <c r="DZ635">
        <v>12.81002</v>
      </c>
      <c r="EA635">
        <v>11.932510000000001</v>
      </c>
      <c r="EB635">
        <v>10.18463</v>
      </c>
      <c r="EC635">
        <v>0.21345</v>
      </c>
      <c r="ED635">
        <v>0.22065000000000001</v>
      </c>
      <c r="EE635">
        <v>11.6303</v>
      </c>
      <c r="EF635">
        <v>27.29289</v>
      </c>
      <c r="EG635">
        <v>18.586390000000002</v>
      </c>
      <c r="EH635">
        <v>873.31343000000004</v>
      </c>
      <c r="EI635">
        <v>2340.8412800000001</v>
      </c>
      <c r="EJ635">
        <v>0</v>
      </c>
      <c r="EK635">
        <v>54.469920680000001</v>
      </c>
      <c r="EL635">
        <v>4.8606300999999998E-2</v>
      </c>
      <c r="EM635">
        <v>2.9202727000000001E-2</v>
      </c>
      <c r="EN635">
        <v>1.3712709E-2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27.422814590000002</v>
      </c>
      <c r="EX635">
        <v>2.5877265E-2</v>
      </c>
      <c r="EY635">
        <v>1.6025414000000002E-2</v>
      </c>
      <c r="EZ635">
        <v>7.7907189999999998E-3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0.47476200000000002</v>
      </c>
      <c r="FI635" t="s">
        <v>113</v>
      </c>
      <c r="FJ635" t="s">
        <v>113</v>
      </c>
      <c r="FK635" s="9">
        <v>1912.4012279999999</v>
      </c>
      <c r="FL635" t="s">
        <v>113</v>
      </c>
      <c r="FM635" t="s">
        <v>113</v>
      </c>
    </row>
    <row r="636" spans="116:169">
      <c r="DL636">
        <v>0</v>
      </c>
      <c r="DM636">
        <v>0.45739999999999997</v>
      </c>
      <c r="DN636">
        <v>3.1199999999999999E-3</v>
      </c>
      <c r="DO636">
        <v>2.82E-3</v>
      </c>
      <c r="DP636">
        <v>2.4599999999999999E-3</v>
      </c>
      <c r="DQ636">
        <v>5.0000000000000002E-5</v>
      </c>
      <c r="DR636">
        <v>5.0000000000000002E-5</v>
      </c>
      <c r="DS636">
        <v>2.3900000000000002E-3</v>
      </c>
      <c r="DT636">
        <v>6.4700000000000001E-3</v>
      </c>
      <c r="DU636">
        <v>3.0200000000000001E-3</v>
      </c>
      <c r="DV636">
        <v>0.14077999999999999</v>
      </c>
      <c r="DW636">
        <v>0.38144</v>
      </c>
      <c r="DX636">
        <v>0</v>
      </c>
      <c r="DY636">
        <v>1786.75875</v>
      </c>
      <c r="DZ636">
        <v>12.555199999999999</v>
      </c>
      <c r="EA636">
        <v>11.64194</v>
      </c>
      <c r="EB636">
        <v>10.419169999999999</v>
      </c>
      <c r="EC636">
        <v>0.20579</v>
      </c>
      <c r="ED636">
        <v>0.20974999999999999</v>
      </c>
      <c r="EE636">
        <v>10.3162</v>
      </c>
      <c r="EF636">
        <v>26.029129999999999</v>
      </c>
      <c r="EG636">
        <v>18.807040000000001</v>
      </c>
      <c r="EH636">
        <v>884.94372999999996</v>
      </c>
      <c r="EI636">
        <v>2368.1341699999998</v>
      </c>
      <c r="EJ636">
        <v>0</v>
      </c>
      <c r="EK636">
        <v>54.172565509999998</v>
      </c>
      <c r="EL636">
        <v>4.9623626999999997E-2</v>
      </c>
      <c r="EM636">
        <v>3.0603267E-2</v>
      </c>
      <c r="EN636">
        <v>1.2506893999999999E-2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26.136186769999998</v>
      </c>
      <c r="EX636">
        <v>2.5353041E-2</v>
      </c>
      <c r="EY636">
        <v>1.6124434E-2</v>
      </c>
      <c r="EZ636">
        <v>6.8318449999999996E-3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0.46585500000000002</v>
      </c>
      <c r="FI636" t="s">
        <v>113</v>
      </c>
      <c r="FJ636" t="s">
        <v>113</v>
      </c>
      <c r="FK636" s="9">
        <v>1821.580854</v>
      </c>
      <c r="FL636" t="s">
        <v>113</v>
      </c>
      <c r="FM636" t="s">
        <v>113</v>
      </c>
    </row>
    <row r="637" spans="116:169">
      <c r="DL637">
        <v>0</v>
      </c>
      <c r="DM637">
        <v>0.44855</v>
      </c>
      <c r="DN637">
        <v>3.0500000000000002E-3</v>
      </c>
      <c r="DO637">
        <v>2.8400000000000001E-3</v>
      </c>
      <c r="DP637">
        <v>2.48E-3</v>
      </c>
      <c r="DQ637">
        <v>5.0000000000000002E-5</v>
      </c>
      <c r="DR637">
        <v>5.0000000000000002E-5</v>
      </c>
      <c r="DS637">
        <v>2.49E-3</v>
      </c>
      <c r="DT637">
        <v>6.3499999999999997E-3</v>
      </c>
      <c r="DU637">
        <v>3.0699999999999998E-3</v>
      </c>
      <c r="DV637">
        <v>0.14316999999999999</v>
      </c>
      <c r="DW637">
        <v>0.38790000000000002</v>
      </c>
      <c r="DX637">
        <v>0</v>
      </c>
      <c r="DY637">
        <v>1698.4473700000001</v>
      </c>
      <c r="DZ637">
        <v>11.89855</v>
      </c>
      <c r="EA637">
        <v>11.367139999999999</v>
      </c>
      <c r="EB637">
        <v>10.18186</v>
      </c>
      <c r="EC637">
        <v>0.20244000000000001</v>
      </c>
      <c r="ED637">
        <v>0.20205999999999999</v>
      </c>
      <c r="EE637">
        <v>10.492520000000001</v>
      </c>
      <c r="EF637">
        <v>24.81269</v>
      </c>
      <c r="EG637">
        <v>19.01679</v>
      </c>
      <c r="EH637">
        <v>895.25991999999997</v>
      </c>
      <c r="EI637">
        <v>2394.1633000000002</v>
      </c>
      <c r="EJ637">
        <v>0</v>
      </c>
      <c r="EK637">
        <v>53.88079407</v>
      </c>
      <c r="EL637">
        <v>5.0779968000000002E-2</v>
      </c>
      <c r="EM637">
        <v>3.1332337000000002E-2</v>
      </c>
      <c r="EN637">
        <v>1.3319335999999999E-2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24.880405920000001</v>
      </c>
      <c r="EX637">
        <v>2.4872919E-2</v>
      </c>
      <c r="EY637">
        <v>1.5842317000000002E-2</v>
      </c>
      <c r="EZ637">
        <v>6.9881179999999998E-3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0.45695999999999998</v>
      </c>
      <c r="FI637" t="s">
        <v>113</v>
      </c>
      <c r="FJ637" t="s">
        <v>113</v>
      </c>
      <c r="FK637" s="9">
        <v>1732.0973550000001</v>
      </c>
      <c r="FL637" t="s">
        <v>113</v>
      </c>
      <c r="FM637" t="s">
        <v>113</v>
      </c>
    </row>
    <row r="638" spans="116:169">
      <c r="DL638">
        <v>0</v>
      </c>
      <c r="DM638">
        <v>0.43955</v>
      </c>
      <c r="DN638">
        <v>3.32E-3</v>
      </c>
      <c r="DO638">
        <v>2.7799999999999999E-3</v>
      </c>
      <c r="DP638">
        <v>2.48E-3</v>
      </c>
      <c r="DQ638">
        <v>5.0000000000000002E-5</v>
      </c>
      <c r="DR638">
        <v>5.0000000000000002E-5</v>
      </c>
      <c r="DS638">
        <v>2.5200000000000001E-3</v>
      </c>
      <c r="DT638">
        <v>6.2199999999999998E-3</v>
      </c>
      <c r="DU638">
        <v>3.1199999999999999E-3</v>
      </c>
      <c r="DV638">
        <v>0.14566000000000001</v>
      </c>
      <c r="DW638">
        <v>0.39426</v>
      </c>
      <c r="DX638">
        <v>0</v>
      </c>
      <c r="DY638">
        <v>1610.93453</v>
      </c>
      <c r="DZ638">
        <v>12.56099</v>
      </c>
      <c r="EA638">
        <v>10.802379999999999</v>
      </c>
      <c r="EB638">
        <v>9.9250100000000003</v>
      </c>
      <c r="EC638">
        <v>0.19481000000000001</v>
      </c>
      <c r="ED638">
        <v>0.19278999999999999</v>
      </c>
      <c r="EE638">
        <v>10.2925</v>
      </c>
      <c r="EF638">
        <v>23.549240000000001</v>
      </c>
      <c r="EG638">
        <v>19.218859999999999</v>
      </c>
      <c r="EH638">
        <v>905.75244999999995</v>
      </c>
      <c r="EI638">
        <v>2418.9759800000002</v>
      </c>
      <c r="EJ638">
        <v>0</v>
      </c>
      <c r="EK638">
        <v>53.548663509999997</v>
      </c>
      <c r="EL638">
        <v>5.0943480999999999E-2</v>
      </c>
      <c r="EM638">
        <v>3.1931143000000002E-2</v>
      </c>
      <c r="EN638">
        <v>1.3568336E-2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23.634328880000002</v>
      </c>
      <c r="EX638">
        <v>2.3900227999999999E-2</v>
      </c>
      <c r="EY638">
        <v>1.5474005000000001E-2</v>
      </c>
      <c r="EZ638">
        <v>6.8299529999999997E-3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0.44817699999999999</v>
      </c>
      <c r="FI638" t="s">
        <v>113</v>
      </c>
      <c r="FJ638" t="s">
        <v>113</v>
      </c>
      <c r="FK638" s="9">
        <v>1644.417715</v>
      </c>
      <c r="FL638" t="s">
        <v>113</v>
      </c>
      <c r="FM638" t="s">
        <v>113</v>
      </c>
    </row>
    <row r="639" spans="116:169">
      <c r="DL639">
        <v>0</v>
      </c>
      <c r="DM639">
        <v>0.43058000000000002</v>
      </c>
      <c r="DN639">
        <v>3.47E-3</v>
      </c>
      <c r="DO639">
        <v>2.96E-3</v>
      </c>
      <c r="DP639">
        <v>2.4399999999999999E-3</v>
      </c>
      <c r="DQ639">
        <v>5.0000000000000002E-5</v>
      </c>
      <c r="DR639">
        <v>5.0000000000000002E-5</v>
      </c>
      <c r="DS639">
        <v>2.5300000000000001E-3</v>
      </c>
      <c r="DT639">
        <v>6.0899999999999999E-3</v>
      </c>
      <c r="DU639">
        <v>3.1800000000000001E-3</v>
      </c>
      <c r="DV639">
        <v>0.14817</v>
      </c>
      <c r="DW639">
        <v>0.40046999999999999</v>
      </c>
      <c r="DX639">
        <v>0</v>
      </c>
      <c r="DY639">
        <v>1525.0065300000001</v>
      </c>
      <c r="DZ639">
        <v>12.713340000000001</v>
      </c>
      <c r="EA639">
        <v>11.16244</v>
      </c>
      <c r="EB639">
        <v>9.4744600000000005</v>
      </c>
      <c r="EC639">
        <v>0.19342999999999999</v>
      </c>
      <c r="ED639">
        <v>0.18551000000000001</v>
      </c>
      <c r="EE639">
        <v>10.04227</v>
      </c>
      <c r="EF639">
        <v>22.333770000000001</v>
      </c>
      <c r="EG639">
        <v>19.411650000000002</v>
      </c>
      <c r="EH639">
        <v>916.04494999999997</v>
      </c>
      <c r="EI639">
        <v>2442.52522</v>
      </c>
      <c r="EJ639">
        <v>0</v>
      </c>
      <c r="EK639">
        <v>53.206369950000003</v>
      </c>
      <c r="EL639">
        <v>5.3942164000000001E-2</v>
      </c>
      <c r="EM639">
        <v>3.1842370000000002E-2</v>
      </c>
      <c r="EN639">
        <v>1.3803489E-2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22.41276994</v>
      </c>
      <c r="EX639">
        <v>2.4180076000000002E-2</v>
      </c>
      <c r="EY639">
        <v>1.4772182E-2</v>
      </c>
      <c r="EZ639">
        <v>6.6586140000000002E-3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0.43950800000000001</v>
      </c>
      <c r="FI639" t="s">
        <v>113</v>
      </c>
      <c r="FJ639" t="s">
        <v>113</v>
      </c>
      <c r="FK639" s="9">
        <v>1558.550201</v>
      </c>
      <c r="FL639" t="s">
        <v>113</v>
      </c>
      <c r="FM639" t="s">
        <v>113</v>
      </c>
    </row>
    <row r="640" spans="116:169">
      <c r="DL640">
        <v>0</v>
      </c>
      <c r="DM640">
        <v>0.4224</v>
      </c>
      <c r="DN640">
        <v>2.8999999999999998E-3</v>
      </c>
      <c r="DO640">
        <v>3.0799999999999998E-3</v>
      </c>
      <c r="DP640">
        <v>2.5899999999999999E-3</v>
      </c>
      <c r="DQ640">
        <v>5.0000000000000002E-5</v>
      </c>
      <c r="DR640">
        <v>5.0000000000000002E-5</v>
      </c>
      <c r="DS640">
        <v>2.47E-3</v>
      </c>
      <c r="DT640">
        <v>5.9699999999999996E-3</v>
      </c>
      <c r="DU640">
        <v>3.2200000000000002E-3</v>
      </c>
      <c r="DV640">
        <v>0.1507</v>
      </c>
      <c r="DW640">
        <v>0.40656999999999999</v>
      </c>
      <c r="DX640">
        <v>0</v>
      </c>
      <c r="DY640">
        <v>1443.2133899999999</v>
      </c>
      <c r="DZ640">
        <v>10.27285</v>
      </c>
      <c r="EA640">
        <v>11.228400000000001</v>
      </c>
      <c r="EB640">
        <v>9.7266300000000001</v>
      </c>
      <c r="EC640">
        <v>0.19270999999999999</v>
      </c>
      <c r="ED640">
        <v>0.1782</v>
      </c>
      <c r="EE640">
        <v>9.5405099999999994</v>
      </c>
      <c r="EF640">
        <v>21.149629999999998</v>
      </c>
      <c r="EG640">
        <v>19.597159999999999</v>
      </c>
      <c r="EH640">
        <v>926.08722</v>
      </c>
      <c r="EI640">
        <v>2464.8589999999999</v>
      </c>
      <c r="EJ640">
        <v>0</v>
      </c>
      <c r="EK640">
        <v>52.94309457</v>
      </c>
      <c r="EL640">
        <v>5.7057722999999998E-2</v>
      </c>
      <c r="EM640">
        <v>3.3960540999999997E-2</v>
      </c>
      <c r="EN640">
        <v>1.3773017E-2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21.251642789999998</v>
      </c>
      <c r="EX640">
        <v>2.4417382000000001E-2</v>
      </c>
      <c r="EY640">
        <v>1.5056734E-2</v>
      </c>
      <c r="EZ640">
        <v>6.3588799999999999E-3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0.43101499999999998</v>
      </c>
      <c r="FI640" t="s">
        <v>113</v>
      </c>
      <c r="FJ640" t="s">
        <v>113</v>
      </c>
      <c r="FK640" s="9">
        <v>1474.633975</v>
      </c>
      <c r="FL640" t="s">
        <v>113</v>
      </c>
      <c r="FM640" t="s">
        <v>113</v>
      </c>
    </row>
    <row r="641" spans="116:169">
      <c r="DL641">
        <v>0</v>
      </c>
      <c r="DM641">
        <v>0.41378999999999999</v>
      </c>
      <c r="DN641">
        <v>3.31E-3</v>
      </c>
      <c r="DO641">
        <v>2.6700000000000001E-3</v>
      </c>
      <c r="DP641">
        <v>2.6700000000000001E-3</v>
      </c>
      <c r="DQ641">
        <v>5.0000000000000002E-5</v>
      </c>
      <c r="DR641">
        <v>5.0000000000000002E-5</v>
      </c>
      <c r="DS641">
        <v>2.63E-3</v>
      </c>
      <c r="DT641">
        <v>5.8500000000000002E-3</v>
      </c>
      <c r="DU641">
        <v>3.2699999999999999E-3</v>
      </c>
      <c r="DV641">
        <v>0.15317</v>
      </c>
      <c r="DW641">
        <v>0.41254000000000002</v>
      </c>
      <c r="DX641">
        <v>0</v>
      </c>
      <c r="DY641">
        <v>1361.35022</v>
      </c>
      <c r="DZ641">
        <v>11.31029</v>
      </c>
      <c r="EA641">
        <v>9.4185400000000001</v>
      </c>
      <c r="EB641">
        <v>9.71373</v>
      </c>
      <c r="EC641">
        <v>0.17851</v>
      </c>
      <c r="ED641">
        <v>0.16783000000000001</v>
      </c>
      <c r="EE641">
        <v>9.8175399999999993</v>
      </c>
      <c r="EF641">
        <v>19.979710000000001</v>
      </c>
      <c r="EG641">
        <v>19.775359999999999</v>
      </c>
      <c r="EH641">
        <v>935.62773000000004</v>
      </c>
      <c r="EI641">
        <v>2486.0086299999998</v>
      </c>
      <c r="EJ641">
        <v>0</v>
      </c>
      <c r="EK641">
        <v>52.59365167</v>
      </c>
      <c r="EL641">
        <v>5.3290785E-2</v>
      </c>
      <c r="EM641">
        <v>3.5882786999999999E-2</v>
      </c>
      <c r="EN641">
        <v>1.4791422E-2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20.0823824</v>
      </c>
      <c r="EX641">
        <v>2.1788981999999998E-2</v>
      </c>
      <c r="EY641">
        <v>1.5186549000000001E-2</v>
      </c>
      <c r="EZ641">
        <v>6.527232E-3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0.42249399999999998</v>
      </c>
      <c r="FI641" t="s">
        <v>113</v>
      </c>
      <c r="FJ641" t="s">
        <v>113</v>
      </c>
      <c r="FK641" s="9">
        <v>1391.9712870000001</v>
      </c>
      <c r="FL641" t="s">
        <v>113</v>
      </c>
      <c r="FM641" t="s">
        <v>113</v>
      </c>
    </row>
    <row r="642" spans="116:169">
      <c r="DL642">
        <v>0</v>
      </c>
      <c r="DM642">
        <v>0.40627999999999997</v>
      </c>
      <c r="DN642">
        <v>2.4299999999999999E-3</v>
      </c>
      <c r="DO642">
        <v>2.9299999999999999E-3</v>
      </c>
      <c r="DP642">
        <v>2.3700000000000001E-3</v>
      </c>
      <c r="DQ642">
        <v>5.0000000000000002E-5</v>
      </c>
      <c r="DR642">
        <v>5.0000000000000002E-5</v>
      </c>
      <c r="DS642">
        <v>2.65E-3</v>
      </c>
      <c r="DT642">
        <v>5.7499999999999999E-3</v>
      </c>
      <c r="DU642">
        <v>3.32E-3</v>
      </c>
      <c r="DV642">
        <v>0.15579999999999999</v>
      </c>
      <c r="DW642">
        <v>0.41837999999999997</v>
      </c>
      <c r="DX642">
        <v>0</v>
      </c>
      <c r="DY642">
        <v>1284.39858</v>
      </c>
      <c r="DZ642">
        <v>7.9801200000000003</v>
      </c>
      <c r="EA642">
        <v>9.9629399999999997</v>
      </c>
      <c r="EB642">
        <v>8.3104399999999998</v>
      </c>
      <c r="EC642">
        <v>0.17460999999999999</v>
      </c>
      <c r="ED642">
        <v>0.16128000000000001</v>
      </c>
      <c r="EE642">
        <v>9.5968900000000001</v>
      </c>
      <c r="EF642">
        <v>18.908760000000001</v>
      </c>
      <c r="EG642">
        <v>19.943180000000002</v>
      </c>
      <c r="EH642">
        <v>945.44527000000005</v>
      </c>
      <c r="EI642">
        <v>2505.9883399999999</v>
      </c>
      <c r="EJ642">
        <v>0</v>
      </c>
      <c r="EK642">
        <v>52.373478509999998</v>
      </c>
      <c r="EL642">
        <v>5.6104408000000001E-2</v>
      </c>
      <c r="EM642">
        <v>3.2595683E-2</v>
      </c>
      <c r="EN642">
        <v>1.5474873E-2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18.987962209999999</v>
      </c>
      <c r="EX642">
        <v>2.1798029E-2</v>
      </c>
      <c r="EY642">
        <v>1.3156259999999999E-2</v>
      </c>
      <c r="EZ642">
        <v>6.5174539999999998E-3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0.414051</v>
      </c>
      <c r="FI642" t="s">
        <v>113</v>
      </c>
      <c r="FJ642" t="s">
        <v>113</v>
      </c>
      <c r="FK642" s="9">
        <v>1310.826697</v>
      </c>
      <c r="FL642" t="s">
        <v>113</v>
      </c>
      <c r="FM642" t="s">
        <v>113</v>
      </c>
    </row>
    <row r="643" spans="116:169">
      <c r="DL643">
        <v>0</v>
      </c>
      <c r="DM643">
        <v>0.39867999999999998</v>
      </c>
      <c r="DN643">
        <v>2.4299999999999999E-3</v>
      </c>
      <c r="DO643">
        <v>2.31E-3</v>
      </c>
      <c r="DP643">
        <v>2.5300000000000001E-3</v>
      </c>
      <c r="DQ643">
        <v>4.0000000000000003E-5</v>
      </c>
      <c r="DR643">
        <v>5.0000000000000002E-5</v>
      </c>
      <c r="DS643">
        <v>2.3800000000000002E-3</v>
      </c>
      <c r="DT643">
        <v>5.64E-3</v>
      </c>
      <c r="DU643">
        <v>3.3700000000000002E-3</v>
      </c>
      <c r="DV643">
        <v>0.15845000000000001</v>
      </c>
      <c r="DW643">
        <v>0.42413000000000001</v>
      </c>
      <c r="DX643">
        <v>0</v>
      </c>
      <c r="DY643">
        <v>1208.39096</v>
      </c>
      <c r="DZ643">
        <v>7.6629899999999997</v>
      </c>
      <c r="EA643">
        <v>7.5423200000000001</v>
      </c>
      <c r="EB643">
        <v>8.5747900000000001</v>
      </c>
      <c r="EC643">
        <v>0.15051999999999999</v>
      </c>
      <c r="ED643">
        <v>0.14685000000000001</v>
      </c>
      <c r="EE643">
        <v>8.3179599999999994</v>
      </c>
      <c r="EF643">
        <v>17.8339</v>
      </c>
      <c r="EG643">
        <v>20.104469999999999</v>
      </c>
      <c r="EH643">
        <v>955.04215999999997</v>
      </c>
      <c r="EI643">
        <v>2524.8971000000001</v>
      </c>
      <c r="EJ643">
        <v>0</v>
      </c>
      <c r="EK643">
        <v>52.108841750000003</v>
      </c>
      <c r="EL643">
        <v>4.8707278E-2</v>
      </c>
      <c r="EM643">
        <v>3.4950772999999997E-2</v>
      </c>
      <c r="EN643">
        <v>1.3911789000000001E-2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17.900599069999998</v>
      </c>
      <c r="EX643">
        <v>1.8036732E-2</v>
      </c>
      <c r="EY643">
        <v>1.3411582999999999E-2</v>
      </c>
      <c r="EZ643">
        <v>5.5831240000000001E-3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0.40598499999999998</v>
      </c>
      <c r="FI643" t="s">
        <v>113</v>
      </c>
      <c r="FJ643" t="s">
        <v>113</v>
      </c>
      <c r="FK643" s="9">
        <v>1232.3215760000001</v>
      </c>
      <c r="FL643" t="s">
        <v>113</v>
      </c>
      <c r="FM643" t="s">
        <v>113</v>
      </c>
    </row>
    <row r="644" spans="116:169">
      <c r="DL644">
        <v>0</v>
      </c>
      <c r="DM644">
        <v>0.39093</v>
      </c>
      <c r="DN644">
        <v>2.6099999999999999E-3</v>
      </c>
      <c r="DO644">
        <v>2.2499999999999998E-3</v>
      </c>
      <c r="DP644">
        <v>2.0500000000000002E-3</v>
      </c>
      <c r="DQ644">
        <v>4.0000000000000003E-5</v>
      </c>
      <c r="DR644">
        <v>4.0000000000000003E-5</v>
      </c>
      <c r="DS644">
        <v>2.5100000000000001E-3</v>
      </c>
      <c r="DT644">
        <v>5.5399999999999998E-3</v>
      </c>
      <c r="DU644">
        <v>3.4199999999999999E-3</v>
      </c>
      <c r="DV644">
        <v>0.16083</v>
      </c>
      <c r="DW644">
        <v>0.42976999999999999</v>
      </c>
      <c r="DX644">
        <v>0</v>
      </c>
      <c r="DY644">
        <v>1133.2139099999999</v>
      </c>
      <c r="DZ644">
        <v>7.90909</v>
      </c>
      <c r="EA644">
        <v>7.0734399999999997</v>
      </c>
      <c r="EB644">
        <v>6.6712400000000001</v>
      </c>
      <c r="EC644">
        <v>0.13705999999999999</v>
      </c>
      <c r="ED644">
        <v>0.13824</v>
      </c>
      <c r="EE644">
        <v>8.47851</v>
      </c>
      <c r="EF644">
        <v>16.799630000000001</v>
      </c>
      <c r="EG644">
        <v>20.25132</v>
      </c>
      <c r="EH644">
        <v>963.36012000000005</v>
      </c>
      <c r="EI644">
        <v>2542.7310000000002</v>
      </c>
      <c r="EJ644">
        <v>0</v>
      </c>
      <c r="EK644">
        <v>51.809830230000003</v>
      </c>
      <c r="EL644">
        <v>4.6083618999999999E-2</v>
      </c>
      <c r="EM644">
        <v>2.9470874000000001E-2</v>
      </c>
      <c r="EN644">
        <v>1.5081344E-2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16.825808899999998</v>
      </c>
      <c r="EX644">
        <v>1.6170284E-2</v>
      </c>
      <c r="EY644">
        <v>1.0752429000000001E-2</v>
      </c>
      <c r="EZ644">
        <v>5.7574510000000002E-3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0.39788499999999999</v>
      </c>
      <c r="FI644" t="s">
        <v>113</v>
      </c>
      <c r="FJ644" t="s">
        <v>113</v>
      </c>
      <c r="FK644" s="9">
        <v>1155.0047259999999</v>
      </c>
      <c r="FL644" t="s">
        <v>113</v>
      </c>
      <c r="FM644" t="s">
        <v>113</v>
      </c>
    </row>
    <row r="645" spans="116:169">
      <c r="DL645">
        <v>0</v>
      </c>
      <c r="DM645">
        <v>0.38374000000000003</v>
      </c>
      <c r="DN645">
        <v>2.2200000000000002E-3</v>
      </c>
      <c r="DO645">
        <v>2.3700000000000001E-3</v>
      </c>
      <c r="DP645">
        <v>1.99E-3</v>
      </c>
      <c r="DQ645">
        <v>4.0000000000000003E-5</v>
      </c>
      <c r="DR645">
        <v>4.0000000000000003E-5</v>
      </c>
      <c r="DS645">
        <v>2.0500000000000002E-3</v>
      </c>
      <c r="DT645">
        <v>5.4299999999999999E-3</v>
      </c>
      <c r="DU645">
        <v>3.46E-3</v>
      </c>
      <c r="DV645">
        <v>0.16335</v>
      </c>
      <c r="DW645">
        <v>0.43530999999999997</v>
      </c>
      <c r="DX645">
        <v>0</v>
      </c>
      <c r="DY645">
        <v>1060.9022600000001</v>
      </c>
      <c r="DZ645">
        <v>6.4366899999999996</v>
      </c>
      <c r="EA645">
        <v>7.1401199999999996</v>
      </c>
      <c r="EB645">
        <v>6.2125700000000004</v>
      </c>
      <c r="EC645">
        <v>0.12690000000000001</v>
      </c>
      <c r="ED645">
        <v>0.128</v>
      </c>
      <c r="EE645">
        <v>6.6545100000000001</v>
      </c>
      <c r="EF645">
        <v>15.737869999999999</v>
      </c>
      <c r="EG645">
        <v>20.389559999999999</v>
      </c>
      <c r="EH645">
        <v>971.83862999999997</v>
      </c>
      <c r="EI645">
        <v>2559.5306300000002</v>
      </c>
      <c r="EJ645">
        <v>0</v>
      </c>
      <c r="EK645">
        <v>51.578091690000001</v>
      </c>
      <c r="EL645">
        <v>4.7114096000000001E-2</v>
      </c>
      <c r="EM645">
        <v>2.8220507999999998E-2</v>
      </c>
      <c r="EN645">
        <v>1.2383712999999999E-2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15.7965939</v>
      </c>
      <c r="EX645">
        <v>1.5611909E-2</v>
      </c>
      <c r="EY645">
        <v>9.7514400000000001E-3</v>
      </c>
      <c r="EZ645">
        <v>4.488718E-3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0.39035900000000001</v>
      </c>
      <c r="FI645" t="s">
        <v>113</v>
      </c>
      <c r="FJ645" t="s">
        <v>113</v>
      </c>
      <c r="FK645" s="9">
        <v>1080.818534</v>
      </c>
      <c r="FL645" t="s">
        <v>113</v>
      </c>
      <c r="FM645" t="s">
        <v>113</v>
      </c>
    </row>
    <row r="646" spans="116:169">
      <c r="DL646">
        <v>0</v>
      </c>
      <c r="DM646">
        <v>0.37634000000000001</v>
      </c>
      <c r="DN646">
        <v>2.4399999999999999E-3</v>
      </c>
      <c r="DO646">
        <v>2.0999999999999999E-3</v>
      </c>
      <c r="DP646">
        <v>2.0600000000000002E-3</v>
      </c>
      <c r="DQ646">
        <v>4.0000000000000003E-5</v>
      </c>
      <c r="DR646">
        <v>4.0000000000000003E-5</v>
      </c>
      <c r="DS646">
        <v>2.0100000000000001E-3</v>
      </c>
      <c r="DT646">
        <v>5.3200000000000001E-3</v>
      </c>
      <c r="DU646">
        <v>3.5000000000000001E-3</v>
      </c>
      <c r="DV646">
        <v>0.16539999999999999</v>
      </c>
      <c r="DW646">
        <v>0.44074000000000002</v>
      </c>
      <c r="DX646">
        <v>0</v>
      </c>
      <c r="DY646">
        <v>989.27104999999995</v>
      </c>
      <c r="DZ646">
        <v>6.7524100000000002</v>
      </c>
      <c r="EA646">
        <v>6.0265399999999998</v>
      </c>
      <c r="EB646">
        <v>6.1945100000000002</v>
      </c>
      <c r="EC646">
        <v>0.11545999999999999</v>
      </c>
      <c r="ED646">
        <v>0.11858</v>
      </c>
      <c r="EE646">
        <v>6.2499500000000001</v>
      </c>
      <c r="EF646">
        <v>14.708600000000001</v>
      </c>
      <c r="EG646">
        <v>20.51756</v>
      </c>
      <c r="EH646">
        <v>978.49314000000004</v>
      </c>
      <c r="EI646">
        <v>2575.2684899999999</v>
      </c>
      <c r="EJ646">
        <v>0</v>
      </c>
      <c r="EK646">
        <v>51.295550579999997</v>
      </c>
      <c r="EL646">
        <v>4.4021909999999997E-2</v>
      </c>
      <c r="EM646">
        <v>2.9673945E-2</v>
      </c>
      <c r="EN646">
        <v>1.2180612E-2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14.77455363</v>
      </c>
      <c r="EX646">
        <v>1.3792710999999999E-2</v>
      </c>
      <c r="EY646">
        <v>9.6922589999999999E-3</v>
      </c>
      <c r="EZ646">
        <v>4.1834130000000004E-3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0.38298599999999999</v>
      </c>
      <c r="FI646" t="s">
        <v>113</v>
      </c>
      <c r="FJ646" t="s">
        <v>113</v>
      </c>
      <c r="FK646" s="9">
        <v>1008.3599819999999</v>
      </c>
      <c r="FL646" t="s">
        <v>113</v>
      </c>
      <c r="FM646" t="s">
        <v>113</v>
      </c>
    </row>
    <row r="647" spans="116:169">
      <c r="DL647">
        <v>0</v>
      </c>
      <c r="DM647">
        <v>0.36908000000000002</v>
      </c>
      <c r="DN647">
        <v>2.4499999999999999E-3</v>
      </c>
      <c r="DO647">
        <v>2.2300000000000002E-3</v>
      </c>
      <c r="DP647">
        <v>1.8600000000000001E-3</v>
      </c>
      <c r="DQ647">
        <v>4.0000000000000003E-5</v>
      </c>
      <c r="DR647">
        <v>4.0000000000000003E-5</v>
      </c>
      <c r="DS647">
        <v>2.0699999999999998E-3</v>
      </c>
      <c r="DT647">
        <v>5.2100000000000002E-3</v>
      </c>
      <c r="DU647">
        <v>3.5500000000000002E-3</v>
      </c>
      <c r="DV647">
        <v>0.16741</v>
      </c>
      <c r="DW647">
        <v>0.44606000000000001</v>
      </c>
      <c r="DX647">
        <v>0</v>
      </c>
      <c r="DY647">
        <v>919.28009999999995</v>
      </c>
      <c r="DZ647">
        <v>6.43262</v>
      </c>
      <c r="EA647">
        <v>6.1121600000000003</v>
      </c>
      <c r="EB647">
        <v>5.3185900000000004</v>
      </c>
      <c r="EC647">
        <v>0.11076</v>
      </c>
      <c r="ED647">
        <v>0.11207</v>
      </c>
      <c r="EE647">
        <v>6.1777300000000004</v>
      </c>
      <c r="EF647">
        <v>13.710229999999999</v>
      </c>
      <c r="EG647">
        <v>20.636140000000001</v>
      </c>
      <c r="EH647">
        <v>984.74309000000005</v>
      </c>
      <c r="EI647">
        <v>2589.9770899999999</v>
      </c>
      <c r="EJ647">
        <v>0</v>
      </c>
      <c r="EK647">
        <v>51.019994599999997</v>
      </c>
      <c r="EL647">
        <v>4.5527755000000003E-2</v>
      </c>
      <c r="EM647">
        <v>2.7353133000000002E-2</v>
      </c>
      <c r="EN647">
        <v>1.2844196E-2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13.77774844</v>
      </c>
      <c r="EX647">
        <v>1.3407472E-2</v>
      </c>
      <c r="EY647">
        <v>8.4336979999999999E-3</v>
      </c>
      <c r="EZ647">
        <v>4.170422E-3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0.37565599999999999</v>
      </c>
      <c r="FI647" t="s">
        <v>113</v>
      </c>
      <c r="FJ647" t="s">
        <v>113</v>
      </c>
      <c r="FK647">
        <v>937.25423000000001</v>
      </c>
      <c r="FL647" t="s">
        <v>113</v>
      </c>
      <c r="FM647" t="s">
        <v>113</v>
      </c>
    </row>
    <row r="648" spans="116:169">
      <c r="DL648">
        <v>0</v>
      </c>
      <c r="DM648">
        <v>0.36192000000000002</v>
      </c>
      <c r="DN648">
        <v>2.47E-3</v>
      </c>
      <c r="DO648">
        <v>2.2300000000000002E-3</v>
      </c>
      <c r="DP648">
        <v>1.9499999999999999E-3</v>
      </c>
      <c r="DQ648">
        <v>4.0000000000000003E-5</v>
      </c>
      <c r="DR648">
        <v>4.0000000000000003E-5</v>
      </c>
      <c r="DS648">
        <v>1.89E-3</v>
      </c>
      <c r="DT648">
        <v>5.1200000000000004E-3</v>
      </c>
      <c r="DU648">
        <v>3.5899999999999999E-3</v>
      </c>
      <c r="DV648">
        <v>0.16949</v>
      </c>
      <c r="DW648">
        <v>0.45127</v>
      </c>
      <c r="DX648">
        <v>0</v>
      </c>
      <c r="DY648">
        <v>850.80355999999995</v>
      </c>
      <c r="DZ648">
        <v>6.1466700000000003</v>
      </c>
      <c r="EA648">
        <v>5.82585</v>
      </c>
      <c r="EB648">
        <v>5.3268399999999998</v>
      </c>
      <c r="EC648">
        <v>0.10440000000000001</v>
      </c>
      <c r="ED648">
        <v>0.10394</v>
      </c>
      <c r="EE648">
        <v>5.3663600000000002</v>
      </c>
      <c r="EF648">
        <v>12.748279999999999</v>
      </c>
      <c r="EG648">
        <v>20.74821</v>
      </c>
      <c r="EH648">
        <v>990.92082000000005</v>
      </c>
      <c r="EI648">
        <v>2603.68732</v>
      </c>
      <c r="EJ648">
        <v>0</v>
      </c>
      <c r="EK648">
        <v>50.741472819999998</v>
      </c>
      <c r="EL648">
        <v>4.6480647999999999E-2</v>
      </c>
      <c r="EM648">
        <v>2.8664967999999999E-2</v>
      </c>
      <c r="EN648">
        <v>1.1714753E-2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12.802941430000001</v>
      </c>
      <c r="EX648">
        <v>1.2844747E-2</v>
      </c>
      <c r="EY648">
        <v>8.3083919999999995E-3</v>
      </c>
      <c r="EZ648">
        <v>3.587051E-3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0.36860900000000002</v>
      </c>
      <c r="FI648" t="s">
        <v>113</v>
      </c>
      <c r="FJ648" t="s">
        <v>113</v>
      </c>
      <c r="FK648">
        <v>868.20731499999999</v>
      </c>
      <c r="FL648" t="s">
        <v>113</v>
      </c>
      <c r="FM648" t="s">
        <v>113</v>
      </c>
    </row>
    <row r="649" spans="116:169">
      <c r="DL649">
        <v>0</v>
      </c>
      <c r="DM649">
        <v>0.35492000000000001</v>
      </c>
      <c r="DN649">
        <v>2.4099999999999998E-3</v>
      </c>
      <c r="DO649">
        <v>2.2399999999999998E-3</v>
      </c>
      <c r="DP649">
        <v>1.9599999999999999E-3</v>
      </c>
      <c r="DQ649">
        <v>4.0000000000000003E-5</v>
      </c>
      <c r="DR649">
        <v>4.0000000000000003E-5</v>
      </c>
      <c r="DS649">
        <v>1.97E-3</v>
      </c>
      <c r="DT649">
        <v>5.0299999999999997E-3</v>
      </c>
      <c r="DU649">
        <v>3.63E-3</v>
      </c>
      <c r="DV649">
        <v>0.17138</v>
      </c>
      <c r="DW649">
        <v>0.45639000000000002</v>
      </c>
      <c r="DX649">
        <v>0</v>
      </c>
      <c r="DY649">
        <v>783.99866999999995</v>
      </c>
      <c r="DZ649">
        <v>5.66418</v>
      </c>
      <c r="EA649">
        <v>5.54434</v>
      </c>
      <c r="EB649">
        <v>5.0847300000000004</v>
      </c>
      <c r="EC649">
        <v>0.10027999999999999</v>
      </c>
      <c r="ED649">
        <v>9.7549999999999998E-2</v>
      </c>
      <c r="EE649">
        <v>5.3428000000000004</v>
      </c>
      <c r="EF649">
        <v>11.8172</v>
      </c>
      <c r="EG649">
        <v>20.852150000000002</v>
      </c>
      <c r="EH649">
        <v>996.28719000000001</v>
      </c>
      <c r="EI649">
        <v>2616.4355999999998</v>
      </c>
      <c r="EJ649">
        <v>0</v>
      </c>
      <c r="EK649">
        <v>50.468181110000003</v>
      </c>
      <c r="EL649">
        <v>4.7563750000000002E-2</v>
      </c>
      <c r="EM649">
        <v>2.9347860999999999E-2</v>
      </c>
      <c r="EN649">
        <v>1.2475738E-2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11.851730180000001</v>
      </c>
      <c r="EX649">
        <v>1.2296704E-2</v>
      </c>
      <c r="EY649">
        <v>7.9791510000000003E-3</v>
      </c>
      <c r="EZ649">
        <v>3.5925639999999999E-3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0.36157</v>
      </c>
      <c r="FI649" t="s">
        <v>113</v>
      </c>
      <c r="FJ649" t="s">
        <v>113</v>
      </c>
      <c r="FK649">
        <v>800.39219600000001</v>
      </c>
      <c r="FL649" t="s">
        <v>113</v>
      </c>
      <c r="FM649" t="s">
        <v>113</v>
      </c>
    </row>
    <row r="650" spans="116:169">
      <c r="DL650">
        <v>0</v>
      </c>
      <c r="DM650">
        <v>0.34778999999999999</v>
      </c>
      <c r="DN650">
        <v>2.63E-3</v>
      </c>
      <c r="DO650">
        <v>2.2000000000000001E-3</v>
      </c>
      <c r="DP650">
        <v>1.9599999999999999E-3</v>
      </c>
      <c r="DQ650">
        <v>4.0000000000000003E-5</v>
      </c>
      <c r="DR650">
        <v>4.0000000000000003E-5</v>
      </c>
      <c r="DS650">
        <v>1.99E-3</v>
      </c>
      <c r="DT650">
        <v>4.9199999999999999E-3</v>
      </c>
      <c r="DU650">
        <v>3.6700000000000001E-3</v>
      </c>
      <c r="DV650">
        <v>0.17335</v>
      </c>
      <c r="DW650">
        <v>0.46140999999999999</v>
      </c>
      <c r="DX650">
        <v>0</v>
      </c>
      <c r="DY650">
        <v>718.22424000000001</v>
      </c>
      <c r="DZ650">
        <v>5.7964900000000004</v>
      </c>
      <c r="EA650">
        <v>5.1211700000000002</v>
      </c>
      <c r="EB650">
        <v>4.8302199999999997</v>
      </c>
      <c r="EC650">
        <v>9.3979999999999994E-2</v>
      </c>
      <c r="ED650">
        <v>9.0380000000000002E-2</v>
      </c>
      <c r="EE650">
        <v>5.1158299999999999</v>
      </c>
      <c r="EF650">
        <v>10.87247</v>
      </c>
      <c r="EG650">
        <v>20.9497</v>
      </c>
      <c r="EH650">
        <v>1001.62999</v>
      </c>
      <c r="EI650">
        <v>2628.2528000000002</v>
      </c>
      <c r="EJ650">
        <v>0</v>
      </c>
      <c r="EK650">
        <v>50.157086489999998</v>
      </c>
      <c r="EL650">
        <v>4.7716906000000003E-2</v>
      </c>
      <c r="EM650">
        <v>2.9908740999999999E-2</v>
      </c>
      <c r="EN650">
        <v>1.2708967E-2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10.914065799999999</v>
      </c>
      <c r="EX650">
        <v>1.1503285E-2</v>
      </c>
      <c r="EY650">
        <v>7.6006499999999996E-3</v>
      </c>
      <c r="EZ650">
        <v>3.4312079999999998E-3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0.35461999999999999</v>
      </c>
      <c r="FI650" t="s">
        <v>113</v>
      </c>
      <c r="FJ650" t="s">
        <v>113</v>
      </c>
      <c r="FK650">
        <v>734.06609900000001</v>
      </c>
      <c r="FL650" t="s">
        <v>113</v>
      </c>
      <c r="FM650" t="s">
        <v>113</v>
      </c>
    </row>
    <row r="651" spans="116:169">
      <c r="DL651">
        <v>0</v>
      </c>
      <c r="DM651">
        <v>0.3407</v>
      </c>
      <c r="DN651">
        <v>2.7499999999999998E-3</v>
      </c>
      <c r="DO651">
        <v>2.3400000000000001E-3</v>
      </c>
      <c r="DP651">
        <v>1.9300000000000001E-3</v>
      </c>
      <c r="DQ651">
        <v>4.0000000000000003E-5</v>
      </c>
      <c r="DR651">
        <v>4.0000000000000003E-5</v>
      </c>
      <c r="DS651">
        <v>2E-3</v>
      </c>
      <c r="DT651">
        <v>4.8199999999999996E-3</v>
      </c>
      <c r="DU651">
        <v>3.7100000000000002E-3</v>
      </c>
      <c r="DV651">
        <v>0.17534</v>
      </c>
      <c r="DW651">
        <v>0.46633000000000002</v>
      </c>
      <c r="DX651">
        <v>0</v>
      </c>
      <c r="DY651">
        <v>653.86456999999996</v>
      </c>
      <c r="DZ651">
        <v>5.66648</v>
      </c>
      <c r="EA651">
        <v>5.1293600000000001</v>
      </c>
      <c r="EB651">
        <v>4.4802799999999996</v>
      </c>
      <c r="EC651">
        <v>9.0560000000000002E-2</v>
      </c>
      <c r="ED651">
        <v>8.4190000000000001E-2</v>
      </c>
      <c r="EE651">
        <v>4.8612000000000002</v>
      </c>
      <c r="EF651">
        <v>9.9597099999999994</v>
      </c>
      <c r="EG651">
        <v>21.04008</v>
      </c>
      <c r="EH651">
        <v>1006.74582</v>
      </c>
      <c r="EI651">
        <v>2639.12527</v>
      </c>
      <c r="EJ651">
        <v>0</v>
      </c>
      <c r="EK651">
        <v>49.836472559999997</v>
      </c>
      <c r="EL651">
        <v>5.0525663999999998E-2</v>
      </c>
      <c r="EM651">
        <v>2.9825589999999999E-2</v>
      </c>
      <c r="EN651">
        <v>1.2929227E-2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9.9972792259999999</v>
      </c>
      <c r="EX651">
        <v>1.1288668999999999E-2</v>
      </c>
      <c r="EY651">
        <v>7.0582400000000003E-3</v>
      </c>
      <c r="EZ651">
        <v>3.2614409999999999E-3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0.34776099999999999</v>
      </c>
      <c r="FI651" t="s">
        <v>113</v>
      </c>
      <c r="FJ651" t="s">
        <v>113</v>
      </c>
      <c r="FK651">
        <v>669.23124600000006</v>
      </c>
      <c r="FL651" t="s">
        <v>113</v>
      </c>
      <c r="FM651" t="s">
        <v>113</v>
      </c>
    </row>
    <row r="652" spans="116:169">
      <c r="DL652">
        <v>0</v>
      </c>
      <c r="DM652">
        <v>0.33422000000000002</v>
      </c>
      <c r="DN652">
        <v>2.3E-3</v>
      </c>
      <c r="DO652">
        <v>2.4299999999999999E-3</v>
      </c>
      <c r="DP652">
        <v>2.0500000000000002E-3</v>
      </c>
      <c r="DQ652">
        <v>4.0000000000000003E-5</v>
      </c>
      <c r="DR652">
        <v>4.0000000000000003E-5</v>
      </c>
      <c r="DS652">
        <v>1.9599999999999999E-3</v>
      </c>
      <c r="DT652">
        <v>4.7200000000000002E-3</v>
      </c>
      <c r="DU652">
        <v>3.7499999999999999E-3</v>
      </c>
      <c r="DV652">
        <v>0.17734</v>
      </c>
      <c r="DW652">
        <v>0.47115000000000001</v>
      </c>
      <c r="DX652">
        <v>0</v>
      </c>
      <c r="DY652">
        <v>591.97686999999996</v>
      </c>
      <c r="DZ652">
        <v>4.4028299999999998</v>
      </c>
      <c r="EA652">
        <v>4.9822499999999996</v>
      </c>
      <c r="EB652">
        <v>4.4574499999999997</v>
      </c>
      <c r="EC652">
        <v>8.7300000000000003E-2</v>
      </c>
      <c r="ED652">
        <v>7.7979999999999994E-2</v>
      </c>
      <c r="EE652">
        <v>4.4877900000000004</v>
      </c>
      <c r="EF652">
        <v>9.0707500000000003</v>
      </c>
      <c r="EG652">
        <v>21.124269999999999</v>
      </c>
      <c r="EH652">
        <v>1011.60702</v>
      </c>
      <c r="EI652">
        <v>2649.0849800000001</v>
      </c>
      <c r="EJ652">
        <v>0</v>
      </c>
      <c r="EK652">
        <v>49.58987209</v>
      </c>
      <c r="EL652">
        <v>5.3443894999999998E-2</v>
      </c>
      <c r="EM652">
        <v>3.1809603999999998E-2</v>
      </c>
      <c r="EN652">
        <v>1.2900684000000001E-2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9.116819177</v>
      </c>
      <c r="EX652">
        <v>1.1023397000000001E-2</v>
      </c>
      <c r="EY652">
        <v>6.9753840000000003E-3</v>
      </c>
      <c r="EZ652">
        <v>3.0287080000000002E-3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0.34104099999999998</v>
      </c>
      <c r="FI652" t="s">
        <v>113</v>
      </c>
      <c r="FJ652" t="s">
        <v>113</v>
      </c>
      <c r="FK652">
        <v>605.90669400000002</v>
      </c>
      <c r="FL652" t="s">
        <v>113</v>
      </c>
      <c r="FM652" t="s">
        <v>113</v>
      </c>
    </row>
    <row r="653" spans="116:169">
      <c r="DL653">
        <v>0</v>
      </c>
      <c r="DM653">
        <v>0.32740999999999998</v>
      </c>
      <c r="DN653">
        <v>2.6199999999999999E-3</v>
      </c>
      <c r="DO653">
        <v>2.1099999999999999E-3</v>
      </c>
      <c r="DP653">
        <v>2.1099999999999999E-3</v>
      </c>
      <c r="DQ653">
        <v>4.0000000000000003E-5</v>
      </c>
      <c r="DR653">
        <v>4.0000000000000003E-5</v>
      </c>
      <c r="DS653">
        <v>2.0799999999999998E-3</v>
      </c>
      <c r="DT653">
        <v>4.6299999999999996E-3</v>
      </c>
      <c r="DU653">
        <v>3.79E-3</v>
      </c>
      <c r="DV653">
        <v>0.17929999999999999</v>
      </c>
      <c r="DW653">
        <v>0.47588000000000003</v>
      </c>
      <c r="DX653">
        <v>0</v>
      </c>
      <c r="DY653">
        <v>530.77981999999997</v>
      </c>
      <c r="DZ653">
        <v>4.6373600000000001</v>
      </c>
      <c r="EA653">
        <v>4.0137299999999998</v>
      </c>
      <c r="EB653">
        <v>4.29833</v>
      </c>
      <c r="EC653">
        <v>7.8109999999999999E-2</v>
      </c>
      <c r="ED653">
        <v>7.0510000000000003E-2</v>
      </c>
      <c r="EE653">
        <v>4.47098</v>
      </c>
      <c r="EF653">
        <v>8.1979199999999999</v>
      </c>
      <c r="EG653">
        <v>21.202259999999999</v>
      </c>
      <c r="EH653">
        <v>1016.0948100000001</v>
      </c>
      <c r="EI653">
        <v>2658.1557299999999</v>
      </c>
      <c r="EJ653">
        <v>0</v>
      </c>
      <c r="EK653">
        <v>49.26256162</v>
      </c>
      <c r="EL653">
        <v>4.9915541000000001E-2</v>
      </c>
      <c r="EM653">
        <v>3.3610103000000002E-2</v>
      </c>
      <c r="EN653">
        <v>1.3854587E-2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8.2424535060000004</v>
      </c>
      <c r="EX653">
        <v>9.4914309999999998E-3</v>
      </c>
      <c r="EY653">
        <v>6.7985830000000004E-3</v>
      </c>
      <c r="EZ653">
        <v>3.0138280000000001E-3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0.33429900000000001</v>
      </c>
      <c r="FI653" t="s">
        <v>113</v>
      </c>
      <c r="FJ653" t="s">
        <v>113</v>
      </c>
      <c r="FK653">
        <v>543.80734399999994</v>
      </c>
      <c r="FL653" t="s">
        <v>113</v>
      </c>
      <c r="FM653" t="s">
        <v>113</v>
      </c>
    </row>
    <row r="654" spans="116:169">
      <c r="DL654">
        <v>0</v>
      </c>
      <c r="DM654">
        <v>0.32146999999999998</v>
      </c>
      <c r="DN654">
        <v>1.92E-3</v>
      </c>
      <c r="DO654">
        <v>2.32E-3</v>
      </c>
      <c r="DP654">
        <v>1.8699999999999999E-3</v>
      </c>
      <c r="DQ654">
        <v>4.0000000000000003E-5</v>
      </c>
      <c r="DR654">
        <v>4.0000000000000003E-5</v>
      </c>
      <c r="DS654">
        <v>2.0999999999999999E-3</v>
      </c>
      <c r="DT654">
        <v>4.5500000000000002E-3</v>
      </c>
      <c r="DU654">
        <v>3.82E-3</v>
      </c>
      <c r="DV654">
        <v>0.18137</v>
      </c>
      <c r="DW654">
        <v>0.48049999999999998</v>
      </c>
      <c r="DX654">
        <v>0</v>
      </c>
      <c r="DY654">
        <v>472.21656999999999</v>
      </c>
      <c r="DZ654">
        <v>3.1095100000000002</v>
      </c>
      <c r="EA654">
        <v>4.06121</v>
      </c>
      <c r="EB654">
        <v>3.52902</v>
      </c>
      <c r="EC654">
        <v>7.3209999999999997E-2</v>
      </c>
      <c r="ED654">
        <v>6.4680000000000001E-2</v>
      </c>
      <c r="EE654">
        <v>4.22417</v>
      </c>
      <c r="EF654">
        <v>7.37507</v>
      </c>
      <c r="EG654">
        <v>21.272770000000001</v>
      </c>
      <c r="EH654">
        <v>1020.56578</v>
      </c>
      <c r="EI654">
        <v>2666.35365</v>
      </c>
      <c r="EJ654">
        <v>0</v>
      </c>
      <c r="EK654">
        <v>49.056333430000002</v>
      </c>
      <c r="EL654">
        <v>5.2550960000000001E-2</v>
      </c>
      <c r="EM654">
        <v>3.0531190999999999E-2</v>
      </c>
      <c r="EN654">
        <v>1.4494751E-2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7.4085078490000003</v>
      </c>
      <c r="EX654">
        <v>9.0894540000000003E-3</v>
      </c>
      <c r="EY654">
        <v>5.6700989999999996E-3</v>
      </c>
      <c r="EZ654">
        <v>2.9067089999999999E-3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0.32761899999999999</v>
      </c>
      <c r="FI654" t="s">
        <v>113</v>
      </c>
      <c r="FJ654" t="s">
        <v>113</v>
      </c>
      <c r="FK654">
        <v>482.98951599999998</v>
      </c>
      <c r="FL654" t="s">
        <v>113</v>
      </c>
      <c r="FM654" t="s">
        <v>113</v>
      </c>
    </row>
    <row r="655" spans="116:169">
      <c r="DL655">
        <v>0</v>
      </c>
      <c r="DM655">
        <v>0.31546000000000002</v>
      </c>
      <c r="DN655">
        <v>1.92E-3</v>
      </c>
      <c r="DO655">
        <v>1.83E-3</v>
      </c>
      <c r="DP655">
        <v>2E-3</v>
      </c>
      <c r="DQ655">
        <v>4.0000000000000003E-5</v>
      </c>
      <c r="DR655">
        <v>4.0000000000000003E-5</v>
      </c>
      <c r="DS655">
        <v>1.8799999999999999E-3</v>
      </c>
      <c r="DT655">
        <v>4.4600000000000004E-3</v>
      </c>
      <c r="DU655">
        <v>3.8600000000000001E-3</v>
      </c>
      <c r="DV655">
        <v>0.18346999999999999</v>
      </c>
      <c r="DW655">
        <v>0.48504999999999998</v>
      </c>
      <c r="DX655">
        <v>0</v>
      </c>
      <c r="DY655">
        <v>414.69281999999998</v>
      </c>
      <c r="DZ655">
        <v>2.81534</v>
      </c>
      <c r="EA655">
        <v>2.9144800000000002</v>
      </c>
      <c r="EB655">
        <v>3.4832999999999998</v>
      </c>
      <c r="EC655">
        <v>6.0269999999999997E-2</v>
      </c>
      <c r="ED655">
        <v>5.5669999999999997E-2</v>
      </c>
      <c r="EE655">
        <v>3.5083299999999999</v>
      </c>
      <c r="EF655">
        <v>6.55945</v>
      </c>
      <c r="EG655">
        <v>21.33745</v>
      </c>
      <c r="EH655">
        <v>1024.7899600000001</v>
      </c>
      <c r="EI655">
        <v>2673.7287200000001</v>
      </c>
      <c r="EJ655">
        <v>0</v>
      </c>
      <c r="EK655">
        <v>48.808457799999999</v>
      </c>
      <c r="EL655">
        <v>4.5622336999999999E-2</v>
      </c>
      <c r="EM655">
        <v>3.2737119000000002E-2</v>
      </c>
      <c r="EN655">
        <v>1.3030666999999999E-2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6.5866116420000003</v>
      </c>
      <c r="EX655">
        <v>7.1889559999999998E-3</v>
      </c>
      <c r="EY655">
        <v>5.5296649999999996E-3</v>
      </c>
      <c r="EZ655">
        <v>2.3947109999999999E-3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0.32123600000000002</v>
      </c>
      <c r="FI655" t="s">
        <v>113</v>
      </c>
      <c r="FJ655" t="s">
        <v>113</v>
      </c>
      <c r="FK655">
        <v>423.96621199999998</v>
      </c>
      <c r="FL655" t="s">
        <v>113</v>
      </c>
      <c r="FM655" t="s">
        <v>113</v>
      </c>
    </row>
    <row r="656" spans="116:169">
      <c r="DL656">
        <v>0</v>
      </c>
      <c r="DM656">
        <v>0.30932999999999999</v>
      </c>
      <c r="DN656">
        <v>2.0699999999999998E-3</v>
      </c>
      <c r="DO656">
        <v>1.7799999999999999E-3</v>
      </c>
      <c r="DP656">
        <v>1.6199999999999999E-3</v>
      </c>
      <c r="DQ656">
        <v>3.0000000000000001E-5</v>
      </c>
      <c r="DR656">
        <v>4.0000000000000003E-5</v>
      </c>
      <c r="DS656">
        <v>1.99E-3</v>
      </c>
      <c r="DT656">
        <v>4.3800000000000002E-3</v>
      </c>
      <c r="DU656">
        <v>3.8999999999999998E-3</v>
      </c>
      <c r="DV656">
        <v>0.18534999999999999</v>
      </c>
      <c r="DW656">
        <v>0.48951</v>
      </c>
      <c r="DX656">
        <v>0</v>
      </c>
      <c r="DY656">
        <v>358.21379999999999</v>
      </c>
      <c r="DZ656">
        <v>2.7122700000000002</v>
      </c>
      <c r="EA656">
        <v>2.5734599999999999</v>
      </c>
      <c r="EB656">
        <v>2.56603</v>
      </c>
      <c r="EC656">
        <v>5.1970000000000002E-2</v>
      </c>
      <c r="ED656">
        <v>4.9209999999999997E-2</v>
      </c>
      <c r="EE656">
        <v>3.41845</v>
      </c>
      <c r="EF656">
        <v>5.7677199999999997</v>
      </c>
      <c r="EG656">
        <v>21.39312</v>
      </c>
      <c r="EH656">
        <v>1028.29829</v>
      </c>
      <c r="EI656">
        <v>2680.2881699999998</v>
      </c>
      <c r="EJ656">
        <v>0</v>
      </c>
      <c r="EK656">
        <v>48.52838457</v>
      </c>
      <c r="EL656">
        <v>4.3164850999999997E-2</v>
      </c>
      <c r="EM656">
        <v>2.7604297E-2</v>
      </c>
      <c r="EN656">
        <v>1.4126147E-2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5.7796623240000002</v>
      </c>
      <c r="EX656">
        <v>6.0936380000000002E-3</v>
      </c>
      <c r="EY656">
        <v>4.2224489999999996E-3</v>
      </c>
      <c r="EZ656">
        <v>2.36258E-3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0.31482700000000002</v>
      </c>
      <c r="FI656" t="s">
        <v>113</v>
      </c>
      <c r="FJ656" t="s">
        <v>113</v>
      </c>
      <c r="FK656">
        <v>366.11754500000001</v>
      </c>
      <c r="FL656" t="s">
        <v>113</v>
      </c>
      <c r="FM656" t="s">
        <v>113</v>
      </c>
    </row>
    <row r="657" spans="116:169">
      <c r="DL657">
        <v>0</v>
      </c>
      <c r="DM657">
        <v>0.30330000000000001</v>
      </c>
      <c r="DN657">
        <v>1.7899999999999999E-3</v>
      </c>
      <c r="DO657">
        <v>2.1700000000000001E-3</v>
      </c>
      <c r="DP657">
        <v>1.58E-3</v>
      </c>
      <c r="DQ657">
        <v>3.0000000000000001E-5</v>
      </c>
      <c r="DR657">
        <v>3.0000000000000001E-5</v>
      </c>
      <c r="DS657">
        <v>1.6299999999999999E-3</v>
      </c>
      <c r="DT657">
        <v>4.3E-3</v>
      </c>
      <c r="DU657">
        <v>3.9300000000000003E-3</v>
      </c>
      <c r="DV657">
        <v>0.18734000000000001</v>
      </c>
      <c r="DW657">
        <v>0.49390000000000001</v>
      </c>
      <c r="DX657">
        <v>0</v>
      </c>
      <c r="DY657">
        <v>303.08303999999998</v>
      </c>
      <c r="DZ657">
        <v>2.0693100000000002</v>
      </c>
      <c r="EA657">
        <v>2.8035399999999999</v>
      </c>
      <c r="EB657">
        <v>2.2610899999999998</v>
      </c>
      <c r="EC657">
        <v>4.8000000000000001E-2</v>
      </c>
      <c r="ED657">
        <v>4.2999999999999997E-2</v>
      </c>
      <c r="EE657">
        <v>2.5381900000000002</v>
      </c>
      <c r="EF657">
        <v>4.9796399999999998</v>
      </c>
      <c r="EG657">
        <v>21.442340000000002</v>
      </c>
      <c r="EH657">
        <v>1031.7167400000001</v>
      </c>
      <c r="EI657">
        <v>2686.0558900000001</v>
      </c>
      <c r="EJ657">
        <v>0</v>
      </c>
      <c r="EK657">
        <v>48.204611239999998</v>
      </c>
      <c r="EL657">
        <v>4.9085505000000001E-2</v>
      </c>
      <c r="EM657">
        <v>2.6433123999999999E-2</v>
      </c>
      <c r="EN657">
        <v>1.1599373E-2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4.9871283650000002</v>
      </c>
      <c r="EX657">
        <v>6.0918819999999999E-3</v>
      </c>
      <c r="EY657">
        <v>3.6122329999999999E-3</v>
      </c>
      <c r="EZ657">
        <v>1.750962E-3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0.30886799999999998</v>
      </c>
      <c r="FI657" t="s">
        <v>113</v>
      </c>
      <c r="FJ657" t="s">
        <v>113</v>
      </c>
      <c r="FK657">
        <v>310.26498800000002</v>
      </c>
      <c r="FL657" t="s">
        <v>113</v>
      </c>
      <c r="FM657" t="s">
        <v>113</v>
      </c>
    </row>
    <row r="658" spans="116:169">
      <c r="DL658">
        <v>0</v>
      </c>
      <c r="DM658">
        <v>0.27442</v>
      </c>
      <c r="DN658">
        <v>4.4000000000000002E-4</v>
      </c>
      <c r="DO658">
        <v>1.9400000000000001E-3</v>
      </c>
      <c r="DP658">
        <v>1.8699999999999999E-3</v>
      </c>
      <c r="DQ658">
        <v>3.0000000000000001E-5</v>
      </c>
      <c r="DR658">
        <v>3.0000000000000001E-5</v>
      </c>
      <c r="DS658">
        <v>1.5499999999999999E-3</v>
      </c>
      <c r="DT658">
        <v>2.8590000000000001E-2</v>
      </c>
      <c r="DU658">
        <v>3.9699999999999996E-3</v>
      </c>
      <c r="DV658">
        <v>0.18897</v>
      </c>
      <c r="DW658">
        <v>0.49819000000000002</v>
      </c>
      <c r="DX658">
        <v>0</v>
      </c>
      <c r="DY658">
        <v>230.04212999999999</v>
      </c>
      <c r="DZ658">
        <v>0.43852000000000002</v>
      </c>
      <c r="EA658">
        <v>2.2009599999999998</v>
      </c>
      <c r="EB658">
        <v>2.3954399999999998</v>
      </c>
      <c r="EC658">
        <v>4.2009999999999999E-2</v>
      </c>
      <c r="ED658">
        <v>3.4770000000000002E-2</v>
      </c>
      <c r="EE658">
        <v>2.19882</v>
      </c>
      <c r="EF658">
        <v>28.573899999999998</v>
      </c>
      <c r="EG658">
        <v>21.485330000000001</v>
      </c>
      <c r="EH658">
        <v>1034.2549300000001</v>
      </c>
      <c r="EI658">
        <v>2691.0355199999999</v>
      </c>
      <c r="EJ658">
        <v>0</v>
      </c>
      <c r="EK658">
        <v>44.247476329999998</v>
      </c>
      <c r="EL658">
        <v>4.8050679999999998E-2</v>
      </c>
      <c r="EM658">
        <v>3.1411754E-2</v>
      </c>
      <c r="EN658">
        <v>1.1484968E-2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3.8964920570000001</v>
      </c>
      <c r="EX658">
        <v>5.2382590000000003E-3</v>
      </c>
      <c r="EY658">
        <v>3.7857860000000002E-3</v>
      </c>
      <c r="EZ658">
        <v>1.54915E-3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0.27869699999999997</v>
      </c>
      <c r="FI658" t="s">
        <v>113</v>
      </c>
      <c r="FJ658" t="s">
        <v>113</v>
      </c>
      <c r="FK658">
        <v>235.11906999999999</v>
      </c>
      <c r="FL658" t="s">
        <v>113</v>
      </c>
      <c r="FM658" t="s">
        <v>113</v>
      </c>
    </row>
    <row r="659" spans="116:169">
      <c r="DL659">
        <v>0</v>
      </c>
      <c r="DM659">
        <v>0.15515999999999999</v>
      </c>
      <c r="DN659">
        <v>1.1E-4</v>
      </c>
      <c r="DO659">
        <v>6.7000000000000002E-4</v>
      </c>
      <c r="DP659">
        <v>1.64E-3</v>
      </c>
      <c r="DQ659">
        <v>2.0000000000000002E-5</v>
      </c>
      <c r="DR659">
        <v>2.0000000000000002E-5</v>
      </c>
      <c r="DS659">
        <v>1.7899999999999999E-3</v>
      </c>
      <c r="DT659">
        <v>0.11928</v>
      </c>
      <c r="DU659">
        <v>4.0000000000000001E-3</v>
      </c>
      <c r="DV659">
        <v>0.19051999999999999</v>
      </c>
      <c r="DW659">
        <v>0.52678000000000003</v>
      </c>
      <c r="DX659">
        <v>0</v>
      </c>
      <c r="DY659">
        <v>104.73268</v>
      </c>
      <c r="DZ659">
        <v>9.0910000000000005E-2</v>
      </c>
      <c r="EA659">
        <v>0.64336000000000004</v>
      </c>
      <c r="EB659">
        <v>1.85548</v>
      </c>
      <c r="EC659">
        <v>2.5930000000000002E-2</v>
      </c>
      <c r="ED659">
        <v>1.9060000000000001E-2</v>
      </c>
      <c r="EE659">
        <v>2.28349</v>
      </c>
      <c r="EF659">
        <v>99.994079999999997</v>
      </c>
      <c r="EG659">
        <v>21.520109999999999</v>
      </c>
      <c r="EH659">
        <v>1036.4537499999999</v>
      </c>
      <c r="EI659">
        <v>2719.6094199999998</v>
      </c>
      <c r="EJ659">
        <v>0</v>
      </c>
      <c r="EK659">
        <v>25.402868099999999</v>
      </c>
      <c r="EL659">
        <v>2.7678952999999999E-2</v>
      </c>
      <c r="EM659">
        <v>2.9770826E-2</v>
      </c>
      <c r="EN659">
        <v>1.3755356E-2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1.8519767250000001</v>
      </c>
      <c r="EX659">
        <v>2.7032620000000001E-3</v>
      </c>
      <c r="EY659">
        <v>3.131048E-3</v>
      </c>
      <c r="EZ659">
        <v>1.6374549999999999E-3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0.157609</v>
      </c>
      <c r="FI659" t="s">
        <v>113</v>
      </c>
      <c r="FJ659" t="s">
        <v>113</v>
      </c>
      <c r="FK659">
        <v>107.34836300000001</v>
      </c>
      <c r="FL659" t="s">
        <v>113</v>
      </c>
      <c r="FM659" t="s">
        <v>113</v>
      </c>
    </row>
    <row r="660" spans="116:169">
      <c r="DL660">
        <v>0</v>
      </c>
      <c r="DM660">
        <v>2.3279999999999999E-2</v>
      </c>
      <c r="DN660">
        <v>4.0000000000000003E-5</v>
      </c>
      <c r="DO660">
        <v>1.8000000000000001E-4</v>
      </c>
      <c r="DP660">
        <v>6.0999999999999997E-4</v>
      </c>
      <c r="DQ660">
        <v>1.0000000000000001E-5</v>
      </c>
      <c r="DR660">
        <v>1.0000000000000001E-5</v>
      </c>
      <c r="DS660">
        <v>1.5299999999999999E-3</v>
      </c>
      <c r="DT660">
        <v>0.13195000000000001</v>
      </c>
      <c r="DU660">
        <v>4.0200000000000001E-3</v>
      </c>
      <c r="DV660">
        <v>0.19231000000000001</v>
      </c>
      <c r="DW660">
        <v>0.64605999999999997</v>
      </c>
      <c r="DX660">
        <v>0</v>
      </c>
      <c r="DY660">
        <v>11.8537</v>
      </c>
      <c r="DZ660">
        <v>2.317E-2</v>
      </c>
      <c r="EA660">
        <v>0.14419999999999999</v>
      </c>
      <c r="EB660">
        <v>0.58394999999999997</v>
      </c>
      <c r="EC660">
        <v>1.188E-2</v>
      </c>
      <c r="ED660">
        <v>6.0800000000000003E-3</v>
      </c>
      <c r="EE660">
        <v>1.72607</v>
      </c>
      <c r="EF660">
        <v>89.068070000000006</v>
      </c>
      <c r="EG660">
        <v>21.539169999999999</v>
      </c>
      <c r="EH660">
        <v>1038.7372399999999</v>
      </c>
      <c r="EI660">
        <v>2819.6035000000002</v>
      </c>
      <c r="EJ660">
        <v>0</v>
      </c>
      <c r="EK660">
        <v>3.8923663510000002</v>
      </c>
      <c r="EL660">
        <v>1.3151348E-2</v>
      </c>
      <c r="EM660">
        <v>1.3452597E-2</v>
      </c>
      <c r="EN660">
        <v>1.2259018999999999E-2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0.22627619500000001</v>
      </c>
      <c r="EX660">
        <v>1.122875E-3</v>
      </c>
      <c r="EY660">
        <v>1.2271420000000001E-3</v>
      </c>
      <c r="EZ660">
        <v>1.2678120000000001E-3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2.4119000000000002E-2</v>
      </c>
      <c r="FI660" t="s">
        <v>113</v>
      </c>
      <c r="FJ660" t="s">
        <v>113</v>
      </c>
      <c r="FK660">
        <v>12.616913</v>
      </c>
      <c r="FL660" t="s">
        <v>113</v>
      </c>
      <c r="FM660" t="s">
        <v>113</v>
      </c>
    </row>
    <row r="661" spans="116:169">
      <c r="DL661">
        <v>0</v>
      </c>
      <c r="DM661">
        <v>5.6999999999999998E-4</v>
      </c>
      <c r="DN661">
        <v>1.0000000000000001E-5</v>
      </c>
      <c r="DO661">
        <v>5.0000000000000002E-5</v>
      </c>
      <c r="DP661">
        <v>1.7000000000000001E-4</v>
      </c>
      <c r="DQ661">
        <v>0</v>
      </c>
      <c r="DR661">
        <v>0</v>
      </c>
      <c r="DS661">
        <v>5.6999999999999998E-4</v>
      </c>
      <c r="DT661">
        <v>2.274E-2</v>
      </c>
      <c r="DU661">
        <v>4.0299999999999997E-3</v>
      </c>
      <c r="DV661">
        <v>0.19384000000000001</v>
      </c>
      <c r="DW661">
        <v>0.77800999999999998</v>
      </c>
      <c r="DX661">
        <v>0</v>
      </c>
      <c r="DY661">
        <v>0.19291</v>
      </c>
      <c r="DZ661">
        <v>5.6699999999999997E-3</v>
      </c>
      <c r="EA661">
        <v>3.2629999999999999E-2</v>
      </c>
      <c r="EB661">
        <v>0.13652</v>
      </c>
      <c r="EC661">
        <v>3.3500000000000001E-3</v>
      </c>
      <c r="ED661">
        <v>1.4599999999999999E-3</v>
      </c>
      <c r="EE661">
        <v>0.54093000000000002</v>
      </c>
      <c r="EF661">
        <v>11.57971</v>
      </c>
      <c r="EG661">
        <v>21.545249999999999</v>
      </c>
      <c r="EH661">
        <v>1040.4633100000001</v>
      </c>
      <c r="EI661">
        <v>2908.67157</v>
      </c>
      <c r="EJ661">
        <v>0</v>
      </c>
      <c r="EK661">
        <v>0.10996734499999999</v>
      </c>
      <c r="EL661">
        <v>4.8581320000000002E-3</v>
      </c>
      <c r="EM661">
        <v>4.2885010000000001E-3</v>
      </c>
      <c r="EN661">
        <v>4.6151719999999999E-3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5.16271E-3</v>
      </c>
      <c r="EX661">
        <v>3.4805300000000002E-4</v>
      </c>
      <c r="EY661">
        <v>3.29425E-4</v>
      </c>
      <c r="EZ661">
        <v>4.0620100000000002E-4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8.12E-4</v>
      </c>
      <c r="FI661" t="s">
        <v>113</v>
      </c>
      <c r="FJ661" t="s">
        <v>113</v>
      </c>
      <c r="FK661">
        <v>0.37108400000000002</v>
      </c>
      <c r="FL661" t="s">
        <v>113</v>
      </c>
      <c r="FM661" t="s">
        <v>113</v>
      </c>
    </row>
    <row r="662" spans="116:169">
      <c r="DL662">
        <v>0</v>
      </c>
      <c r="DM662">
        <v>1.0000000000000001E-5</v>
      </c>
      <c r="DN662">
        <v>0</v>
      </c>
      <c r="DO662">
        <v>2.0000000000000002E-5</v>
      </c>
      <c r="DP662">
        <v>5.0000000000000002E-5</v>
      </c>
      <c r="DQ662">
        <v>0</v>
      </c>
      <c r="DR662">
        <v>0</v>
      </c>
      <c r="DS662">
        <v>1.6000000000000001E-4</v>
      </c>
      <c r="DT662">
        <v>5.6999999999999998E-4</v>
      </c>
      <c r="DU662">
        <v>4.0299999999999997E-3</v>
      </c>
      <c r="DV662">
        <v>0.19441</v>
      </c>
      <c r="DW662">
        <v>0.80074999999999996</v>
      </c>
      <c r="DX662">
        <v>0</v>
      </c>
      <c r="DY662">
        <v>0</v>
      </c>
      <c r="DZ662">
        <v>1.08E-3</v>
      </c>
      <c r="EA662">
        <v>7.4900000000000001E-3</v>
      </c>
      <c r="EB662">
        <v>3.082E-2</v>
      </c>
      <c r="EC662">
        <v>7.7999999999999999E-4</v>
      </c>
      <c r="ED662">
        <v>3.3E-4</v>
      </c>
      <c r="EE662">
        <v>0.12642999999999999</v>
      </c>
      <c r="EF662">
        <v>0.19262000000000001</v>
      </c>
      <c r="EG662">
        <v>21.546710000000001</v>
      </c>
      <c r="EH662">
        <v>1041.00424</v>
      </c>
      <c r="EI662">
        <v>2920.25128</v>
      </c>
      <c r="EJ662">
        <v>0</v>
      </c>
      <c r="EK662">
        <v>7.4500230000000001E-3</v>
      </c>
      <c r="EL662">
        <v>1.503147E-3</v>
      </c>
      <c r="EM662">
        <v>1.2536680000000001E-3</v>
      </c>
      <c r="EN662">
        <v>1.324375E-3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3.0525499999999999E-4</v>
      </c>
      <c r="EX662" s="10">
        <v>8.5340999999999995E-5</v>
      </c>
      <c r="EY662" s="10">
        <v>7.7564000000000005E-5</v>
      </c>
      <c r="EZ662" s="10">
        <v>9.6447399999999994E-5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8.2000000000000001E-5</v>
      </c>
      <c r="FI662" t="s">
        <v>113</v>
      </c>
      <c r="FJ662" t="s">
        <v>113</v>
      </c>
      <c r="FK662">
        <v>4.0170999999999998E-2</v>
      </c>
      <c r="FL662" t="s">
        <v>113</v>
      </c>
      <c r="FM662" t="s">
        <v>113</v>
      </c>
    </row>
    <row r="663" spans="116:169">
      <c r="DL663">
        <v>0</v>
      </c>
      <c r="DM663">
        <v>0</v>
      </c>
      <c r="DN663">
        <v>0</v>
      </c>
      <c r="DO663">
        <v>1.0000000000000001E-5</v>
      </c>
      <c r="DP663">
        <v>2.0000000000000002E-5</v>
      </c>
      <c r="DQ663">
        <v>0</v>
      </c>
      <c r="DR663">
        <v>0</v>
      </c>
      <c r="DS663">
        <v>5.0000000000000002E-5</v>
      </c>
      <c r="DT663">
        <v>1.0000000000000001E-5</v>
      </c>
      <c r="DU663">
        <v>4.0299999999999997E-3</v>
      </c>
      <c r="DV663">
        <v>0.19456999999999999</v>
      </c>
      <c r="DW663">
        <v>0.80132000000000003</v>
      </c>
      <c r="DX663">
        <v>0</v>
      </c>
      <c r="DY663">
        <v>0</v>
      </c>
      <c r="DZ663">
        <v>1.2E-4</v>
      </c>
      <c r="EA663">
        <v>1.4300000000000001E-3</v>
      </c>
      <c r="EB663">
        <v>6.96E-3</v>
      </c>
      <c r="EC663">
        <v>1.7000000000000001E-4</v>
      </c>
      <c r="ED663">
        <v>8.0000000000000007E-5</v>
      </c>
      <c r="EE663">
        <v>2.8549999999999999E-2</v>
      </c>
      <c r="EF663">
        <v>6.9999999999999994E-5</v>
      </c>
      <c r="EG663">
        <v>21.547039999999999</v>
      </c>
      <c r="EH663">
        <v>1041.13067</v>
      </c>
      <c r="EI663">
        <v>2920.44391</v>
      </c>
      <c r="EJ663">
        <v>0</v>
      </c>
      <c r="EK663">
        <v>1.5664209999999999E-3</v>
      </c>
      <c r="EL663">
        <v>4.5138900000000001E-4</v>
      </c>
      <c r="EM663">
        <v>3.8464100000000002E-4</v>
      </c>
      <c r="EN663">
        <v>3.8494100000000003E-4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 s="10">
        <v>5.57901E-5</v>
      </c>
      <c r="EX663" s="10">
        <v>1.88497E-5</v>
      </c>
      <c r="EY663" s="10">
        <v>1.8015900000000001E-5</v>
      </c>
      <c r="EZ663" s="10">
        <v>2.2267900000000001E-5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2.5000000000000001E-5</v>
      </c>
      <c r="FI663" t="s">
        <v>113</v>
      </c>
      <c r="FJ663" t="s">
        <v>113</v>
      </c>
      <c r="FK663">
        <v>8.6859999999999993E-3</v>
      </c>
      <c r="FL663" t="s">
        <v>113</v>
      </c>
      <c r="FM663" t="s">
        <v>113</v>
      </c>
    </row>
    <row r="664" spans="116:169"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1.0000000000000001E-5</v>
      </c>
      <c r="DT664">
        <v>0</v>
      </c>
      <c r="DU664">
        <v>4.0299999999999997E-3</v>
      </c>
      <c r="DV664">
        <v>0.19461000000000001</v>
      </c>
      <c r="DW664">
        <v>0.80132999999999999</v>
      </c>
      <c r="DX664">
        <v>0</v>
      </c>
      <c r="DY664">
        <v>0</v>
      </c>
      <c r="DZ664">
        <v>0</v>
      </c>
      <c r="EA664">
        <v>1.6000000000000001E-4</v>
      </c>
      <c r="EB664">
        <v>1.33E-3</v>
      </c>
      <c r="EC664">
        <v>4.0000000000000003E-5</v>
      </c>
      <c r="ED664">
        <v>2.0000000000000002E-5</v>
      </c>
      <c r="EE664">
        <v>6.4400000000000004E-3</v>
      </c>
      <c r="EF664">
        <v>2.0000000000000002E-5</v>
      </c>
      <c r="EG664">
        <v>21.54712</v>
      </c>
      <c r="EH664">
        <v>1041.15922</v>
      </c>
      <c r="EI664">
        <v>2920.44398</v>
      </c>
      <c r="EJ664">
        <v>0</v>
      </c>
      <c r="EK664">
        <v>3.34276E-4</v>
      </c>
      <c r="EL664">
        <v>1.12386E-4</v>
      </c>
      <c r="EM664">
        <v>1.2023600000000001E-4</v>
      </c>
      <c r="EN664">
        <v>1.2152899999999999E-4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 s="10">
        <v>9.6394400000000007E-6</v>
      </c>
      <c r="EX664" s="10">
        <v>3.05052E-6</v>
      </c>
      <c r="EY664" s="10">
        <v>3.8722300000000004E-6</v>
      </c>
      <c r="EZ664" s="10">
        <v>5.23539E-6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7.9999999999999996E-6</v>
      </c>
      <c r="FI664" t="s">
        <v>113</v>
      </c>
      <c r="FJ664" t="s">
        <v>113</v>
      </c>
      <c r="FK664">
        <v>1.529E-3</v>
      </c>
      <c r="FL664" t="s">
        <v>113</v>
      </c>
      <c r="FM664" t="s">
        <v>113</v>
      </c>
    </row>
    <row r="665" spans="116:169"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 t="s">
        <v>113</v>
      </c>
      <c r="FI665">
        <v>7.9999999999999996E-6</v>
      </c>
      <c r="FJ665" t="s">
        <v>113</v>
      </c>
      <c r="FK665" t="s">
        <v>113</v>
      </c>
      <c r="FL665">
        <v>1.529E-3</v>
      </c>
      <c r="FM665" t="s">
        <v>113</v>
      </c>
    </row>
    <row r="666" spans="116:169"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 t="s">
        <v>113</v>
      </c>
      <c r="FI666" t="s">
        <v>113</v>
      </c>
      <c r="FJ666">
        <v>7.9999999999999996E-6</v>
      </c>
      <c r="FK666" t="s">
        <v>113</v>
      </c>
      <c r="FL666" t="s">
        <v>113</v>
      </c>
      <c r="FM666">
        <v>1.529E-3</v>
      </c>
    </row>
    <row r="667" spans="116:169"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 t="s">
        <v>113</v>
      </c>
      <c r="FI667" t="s">
        <v>113</v>
      </c>
      <c r="FJ667">
        <v>7.9999999999999996E-6</v>
      </c>
      <c r="FK667" t="s">
        <v>113</v>
      </c>
      <c r="FL667" t="s">
        <v>113</v>
      </c>
      <c r="FM667">
        <v>1.529E-3</v>
      </c>
    </row>
    <row r="668" spans="116:169"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 t="s">
        <v>113</v>
      </c>
      <c r="FI668" t="s">
        <v>113</v>
      </c>
      <c r="FJ668">
        <v>7.9999999999999996E-6</v>
      </c>
      <c r="FK668" t="s">
        <v>113</v>
      </c>
      <c r="FL668" t="s">
        <v>113</v>
      </c>
      <c r="FM668">
        <v>1.529E-3</v>
      </c>
    </row>
    <row r="669" spans="116:169">
      <c r="DL669">
        <v>0</v>
      </c>
      <c r="DM669">
        <v>1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6914.02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 t="s">
        <v>113</v>
      </c>
      <c r="FI669" t="s">
        <v>113</v>
      </c>
      <c r="FJ669" t="s">
        <v>113</v>
      </c>
      <c r="FK669" t="s">
        <v>113</v>
      </c>
      <c r="FL669" t="s">
        <v>113</v>
      </c>
      <c r="FM669" t="s">
        <v>113</v>
      </c>
    </row>
    <row r="670" spans="116:169">
      <c r="DL670">
        <v>0</v>
      </c>
      <c r="DM670">
        <v>0.96647000000000005</v>
      </c>
      <c r="DN670">
        <v>2.99E-3</v>
      </c>
      <c r="DO670">
        <v>2.7999999999999998E-4</v>
      </c>
      <c r="DP670">
        <v>0</v>
      </c>
      <c r="DQ670">
        <v>0</v>
      </c>
      <c r="DR670">
        <v>1.1199999999999999E-3</v>
      </c>
      <c r="DS670">
        <v>0</v>
      </c>
      <c r="DT670">
        <v>2.9139999999999999E-2</v>
      </c>
      <c r="DU670">
        <v>0</v>
      </c>
      <c r="DV670">
        <v>0</v>
      </c>
      <c r="DW670">
        <v>0</v>
      </c>
      <c r="DX670">
        <v>0</v>
      </c>
      <c r="DY670">
        <v>6652.7198099999996</v>
      </c>
      <c r="DZ670">
        <v>20.647069999999999</v>
      </c>
      <c r="EA670">
        <v>1.9379900000000001</v>
      </c>
      <c r="EB670">
        <v>0</v>
      </c>
      <c r="EC670">
        <v>0</v>
      </c>
      <c r="ED670">
        <v>7.7519799999999996</v>
      </c>
      <c r="EE670">
        <v>0</v>
      </c>
      <c r="EF670">
        <v>201.47927000000001</v>
      </c>
      <c r="EG670">
        <v>0</v>
      </c>
      <c r="EH670">
        <v>0</v>
      </c>
      <c r="EI670">
        <v>0</v>
      </c>
      <c r="EJ670">
        <v>0</v>
      </c>
      <c r="EK670">
        <v>29.483888069999999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66.766351909999997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0.96973799999999999</v>
      </c>
      <c r="FI670" t="s">
        <v>113</v>
      </c>
      <c r="FJ670" t="s">
        <v>113</v>
      </c>
      <c r="FK670" s="9">
        <v>6675.3048660000004</v>
      </c>
      <c r="FL670" t="s">
        <v>113</v>
      </c>
      <c r="FM670" t="s">
        <v>113</v>
      </c>
    </row>
    <row r="671" spans="116:169">
      <c r="DL671">
        <v>0</v>
      </c>
      <c r="DM671">
        <v>0.94162000000000001</v>
      </c>
      <c r="DN671">
        <v>4.4099999999999999E-3</v>
      </c>
      <c r="DO671">
        <v>2.63E-3</v>
      </c>
      <c r="DP671">
        <v>1.9000000000000001E-4</v>
      </c>
      <c r="DQ671">
        <v>0</v>
      </c>
      <c r="DR671">
        <v>7.7999999999999999E-4</v>
      </c>
      <c r="DS671">
        <v>2.0000000000000002E-5</v>
      </c>
      <c r="DT671">
        <v>2.009E-2</v>
      </c>
      <c r="DU671">
        <v>1.1199999999999999E-3</v>
      </c>
      <c r="DV671">
        <v>0</v>
      </c>
      <c r="DW671">
        <v>2.9139999999999999E-2</v>
      </c>
      <c r="DX671">
        <v>0</v>
      </c>
      <c r="DY671">
        <v>6452.6321900000003</v>
      </c>
      <c r="DZ671">
        <v>30.381170000000001</v>
      </c>
      <c r="EA671">
        <v>18.134730000000001</v>
      </c>
      <c r="EB671">
        <v>1.3458300000000001</v>
      </c>
      <c r="EC671">
        <v>0</v>
      </c>
      <c r="ED671">
        <v>5.3622899999999998</v>
      </c>
      <c r="EE671">
        <v>0.10767</v>
      </c>
      <c r="EF671">
        <v>138.29839999999999</v>
      </c>
      <c r="EG671">
        <v>7.7519799999999996</v>
      </c>
      <c r="EH671">
        <v>0</v>
      </c>
      <c r="EI671">
        <v>201.47927000000001</v>
      </c>
      <c r="EJ671">
        <v>0</v>
      </c>
      <c r="EK671">
        <v>29.03941296</v>
      </c>
      <c r="EL671">
        <v>3.1762719999999999E-3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64.822866520000005</v>
      </c>
      <c r="EX671">
        <v>7.1926769999999998E-3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0.94885299999999995</v>
      </c>
      <c r="FI671" t="s">
        <v>113</v>
      </c>
      <c r="FJ671" t="s">
        <v>113</v>
      </c>
      <c r="FK671" s="9">
        <v>6502.4939260000001</v>
      </c>
      <c r="FL671" t="s">
        <v>113</v>
      </c>
      <c r="FM671" t="s">
        <v>113</v>
      </c>
    </row>
    <row r="672" spans="116:169">
      <c r="DL672">
        <v>0</v>
      </c>
      <c r="DM672">
        <v>0.91903000000000001</v>
      </c>
      <c r="DN672">
        <v>4.4400000000000004E-3</v>
      </c>
      <c r="DO672">
        <v>4.15E-3</v>
      </c>
      <c r="DP672">
        <v>2.5100000000000001E-3</v>
      </c>
      <c r="DQ672">
        <v>1.1E-4</v>
      </c>
      <c r="DR672">
        <v>8.0000000000000004E-4</v>
      </c>
      <c r="DS672">
        <v>2.9999999999999997E-4</v>
      </c>
      <c r="DT672">
        <v>1.7520000000000001E-2</v>
      </c>
      <c r="DU672">
        <v>1.9E-3</v>
      </c>
      <c r="DV672">
        <v>2.0000000000000002E-5</v>
      </c>
      <c r="DW672">
        <v>4.9230000000000003E-2</v>
      </c>
      <c r="DX672">
        <v>0</v>
      </c>
      <c r="DY672">
        <v>6269.2049399999996</v>
      </c>
      <c r="DZ672">
        <v>30.45722</v>
      </c>
      <c r="EA672">
        <v>28.52347</v>
      </c>
      <c r="EB672">
        <v>17.317879999999999</v>
      </c>
      <c r="EC672">
        <v>0.78847</v>
      </c>
      <c r="ED672">
        <v>5.4916900000000002</v>
      </c>
      <c r="EE672">
        <v>2.04095</v>
      </c>
      <c r="EF672">
        <v>120.03488</v>
      </c>
      <c r="EG672">
        <v>13.11426</v>
      </c>
      <c r="EH672">
        <v>0.10767</v>
      </c>
      <c r="EI672">
        <v>339.77767</v>
      </c>
      <c r="EJ672">
        <v>0</v>
      </c>
      <c r="EK672">
        <v>28.620464989999999</v>
      </c>
      <c r="EL672">
        <v>1.0488957E-2</v>
      </c>
      <c r="EM672">
        <v>3.4836099999999998E-3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62.972450090000002</v>
      </c>
      <c r="EX672">
        <v>2.3526036E-2</v>
      </c>
      <c r="EY672">
        <v>7.8886449999999997E-3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0.93023900000000004</v>
      </c>
      <c r="FI672" t="s">
        <v>113</v>
      </c>
      <c r="FJ672" t="s">
        <v>113</v>
      </c>
      <c r="FK672" s="9">
        <v>6346.2919750000001</v>
      </c>
      <c r="FL672" t="s">
        <v>113</v>
      </c>
      <c r="FM672" t="s">
        <v>113</v>
      </c>
    </row>
    <row r="673" spans="116:169">
      <c r="DL673">
        <v>0</v>
      </c>
      <c r="DM673">
        <v>0.89505000000000001</v>
      </c>
      <c r="DN673">
        <v>4.5199999999999997E-3</v>
      </c>
      <c r="DO673">
        <v>5.62E-3</v>
      </c>
      <c r="DP673">
        <v>4.28E-3</v>
      </c>
      <c r="DQ673">
        <v>1.2E-4</v>
      </c>
      <c r="DR673">
        <v>0</v>
      </c>
      <c r="DS673">
        <v>2.5200000000000001E-3</v>
      </c>
      <c r="DT673">
        <v>1.813E-2</v>
      </c>
      <c r="DU673">
        <v>2.7000000000000001E-3</v>
      </c>
      <c r="DV673">
        <v>3.1E-4</v>
      </c>
      <c r="DW673">
        <v>6.6750000000000004E-2</v>
      </c>
      <c r="DX673">
        <v>0</v>
      </c>
      <c r="DY673">
        <v>6077.52225</v>
      </c>
      <c r="DZ673">
        <v>30.828659999999999</v>
      </c>
      <c r="EA673">
        <v>38.468499999999999</v>
      </c>
      <c r="EB673">
        <v>29.407879999999999</v>
      </c>
      <c r="EC673">
        <v>0.80150999999999994</v>
      </c>
      <c r="ED673">
        <v>0</v>
      </c>
      <c r="EE673">
        <v>17.392610000000001</v>
      </c>
      <c r="EF673">
        <v>123.69126</v>
      </c>
      <c r="EG673">
        <v>18.60595</v>
      </c>
      <c r="EH673">
        <v>2.1486100000000001</v>
      </c>
      <c r="EI673">
        <v>459.81254999999999</v>
      </c>
      <c r="EJ673">
        <v>0</v>
      </c>
      <c r="EK673">
        <v>28.153468530000001</v>
      </c>
      <c r="EL673">
        <v>1.5104721E-2</v>
      </c>
      <c r="EM673">
        <v>3.7574090000000002E-3</v>
      </c>
      <c r="EN673">
        <v>6.958718E-3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61.053992370000003</v>
      </c>
      <c r="EX673">
        <v>3.3474183999999997E-2</v>
      </c>
      <c r="EY673">
        <v>8.387317E-3</v>
      </c>
      <c r="EZ673">
        <v>1.5758036999999999E-2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0.90958499999999998</v>
      </c>
      <c r="FI673" t="s">
        <v>113</v>
      </c>
      <c r="FJ673" t="s">
        <v>113</v>
      </c>
      <c r="FK673" s="9">
        <v>6177.028808</v>
      </c>
      <c r="FL673" t="s">
        <v>113</v>
      </c>
      <c r="FM673" t="s">
        <v>113</v>
      </c>
    </row>
    <row r="674" spans="116:169">
      <c r="DL674">
        <v>0</v>
      </c>
      <c r="DM674">
        <v>0.87372000000000005</v>
      </c>
      <c r="DN674">
        <v>5.9800000000000001E-3</v>
      </c>
      <c r="DO674">
        <v>4.47E-3</v>
      </c>
      <c r="DP674">
        <v>5.0699999999999999E-3</v>
      </c>
      <c r="DQ674">
        <v>1.2999999999999999E-4</v>
      </c>
      <c r="DR674">
        <v>3.6999999999999999E-4</v>
      </c>
      <c r="DS674">
        <v>4.2199999999999998E-3</v>
      </c>
      <c r="DT674">
        <v>1.5630000000000002E-2</v>
      </c>
      <c r="DU674">
        <v>2.7000000000000001E-3</v>
      </c>
      <c r="DV674">
        <v>2.8300000000000001E-3</v>
      </c>
      <c r="DW674">
        <v>8.4879999999999997E-2</v>
      </c>
      <c r="DX674">
        <v>0</v>
      </c>
      <c r="DY674">
        <v>5904.9124000000002</v>
      </c>
      <c r="DZ674">
        <v>40.623930000000001</v>
      </c>
      <c r="EA674">
        <v>30.43393</v>
      </c>
      <c r="EB674">
        <v>34.709330000000001</v>
      </c>
      <c r="EC674">
        <v>0.87278999999999995</v>
      </c>
      <c r="ED674">
        <v>2.5067599999999999</v>
      </c>
      <c r="EE674">
        <v>28.988700000000001</v>
      </c>
      <c r="EF674">
        <v>106.15942</v>
      </c>
      <c r="EG674">
        <v>18.60595</v>
      </c>
      <c r="EH674">
        <v>19.541229999999999</v>
      </c>
      <c r="EI674">
        <v>583.50381000000004</v>
      </c>
      <c r="EJ674">
        <v>0</v>
      </c>
      <c r="EK674">
        <v>27.785248429999999</v>
      </c>
      <c r="EL674">
        <v>1.9931928000000002E-2</v>
      </c>
      <c r="EM674">
        <v>1.5117602000000001E-2</v>
      </c>
      <c r="EN674">
        <v>1.24391E-3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59.385876340000003</v>
      </c>
      <c r="EX674">
        <v>4.3388524999999997E-2</v>
      </c>
      <c r="EY674">
        <v>3.3341784999999999E-2</v>
      </c>
      <c r="EZ674">
        <v>2.7766650000000002E-3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0.88936300000000001</v>
      </c>
      <c r="FI674" t="s">
        <v>113</v>
      </c>
      <c r="FJ674" t="s">
        <v>113</v>
      </c>
      <c r="FK674" s="9">
        <v>6011.5523869999997</v>
      </c>
      <c r="FL674" t="s">
        <v>113</v>
      </c>
      <c r="FM674" t="s">
        <v>113</v>
      </c>
    </row>
    <row r="675" spans="116:169">
      <c r="DL675">
        <v>0</v>
      </c>
      <c r="DM675">
        <v>0.85248000000000002</v>
      </c>
      <c r="DN675">
        <v>6.6600000000000001E-3</v>
      </c>
      <c r="DO675">
        <v>5.45E-3</v>
      </c>
      <c r="DP675">
        <v>4.1200000000000004E-3</v>
      </c>
      <c r="DQ675">
        <v>1.2999999999999999E-4</v>
      </c>
      <c r="DR675">
        <v>3.5E-4</v>
      </c>
      <c r="DS675">
        <v>4.9300000000000004E-3</v>
      </c>
      <c r="DT675">
        <v>1.524E-2</v>
      </c>
      <c r="DU675">
        <v>3.0699999999999998E-3</v>
      </c>
      <c r="DV675">
        <v>7.0499999999999998E-3</v>
      </c>
      <c r="DW675">
        <v>0.10052</v>
      </c>
      <c r="DX675">
        <v>0</v>
      </c>
      <c r="DY675">
        <v>5734.0799699999998</v>
      </c>
      <c r="DZ675">
        <v>45.02487</v>
      </c>
      <c r="EA675">
        <v>36.963259999999998</v>
      </c>
      <c r="EB675">
        <v>28.098610000000001</v>
      </c>
      <c r="EC675">
        <v>0.90641000000000005</v>
      </c>
      <c r="ED675">
        <v>2.37656</v>
      </c>
      <c r="EE675">
        <v>33.698149999999998</v>
      </c>
      <c r="EF675">
        <v>102.97466</v>
      </c>
      <c r="EG675">
        <v>21.11271</v>
      </c>
      <c r="EH675">
        <v>48.529919999999997</v>
      </c>
      <c r="EI675">
        <v>689.66323</v>
      </c>
      <c r="EJ675">
        <v>0</v>
      </c>
      <c r="EK675">
        <v>27.389736660000001</v>
      </c>
      <c r="EL675">
        <v>2.4569342000000001E-2</v>
      </c>
      <c r="EM675">
        <v>1.4105411E-2</v>
      </c>
      <c r="EN675">
        <v>1.488924E-3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57.69079954</v>
      </c>
      <c r="EX675">
        <v>5.2687563E-2</v>
      </c>
      <c r="EY675">
        <v>3.0682887999999998E-2</v>
      </c>
      <c r="EZ675">
        <v>3.275979E-3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0.86885000000000001</v>
      </c>
      <c r="FI675" t="s">
        <v>113</v>
      </c>
      <c r="FJ675" t="s">
        <v>113</v>
      </c>
      <c r="FK675" s="9">
        <v>5845.0731239999996</v>
      </c>
      <c r="FL675" t="s">
        <v>113</v>
      </c>
      <c r="FM675" t="s">
        <v>113</v>
      </c>
    </row>
    <row r="676" spans="116:169">
      <c r="DL676">
        <v>0</v>
      </c>
      <c r="DM676">
        <v>0.83152999999999999</v>
      </c>
      <c r="DN676">
        <v>6.9800000000000001E-3</v>
      </c>
      <c r="DO676">
        <v>5.96E-3</v>
      </c>
      <c r="DP676">
        <v>4.9800000000000001E-3</v>
      </c>
      <c r="DQ676">
        <v>1.2E-4</v>
      </c>
      <c r="DR676">
        <v>3.5E-4</v>
      </c>
      <c r="DS676">
        <v>4.0699999999999998E-3</v>
      </c>
      <c r="DT676">
        <v>1.486E-2</v>
      </c>
      <c r="DU676">
        <v>3.4199999999999999E-3</v>
      </c>
      <c r="DV676">
        <v>1.1979999999999999E-2</v>
      </c>
      <c r="DW676">
        <v>0.11575000000000001</v>
      </c>
      <c r="DX676">
        <v>0</v>
      </c>
      <c r="DY676">
        <v>5566.2092499999999</v>
      </c>
      <c r="DZ676">
        <v>46.940060000000003</v>
      </c>
      <c r="EA676">
        <v>40.22795</v>
      </c>
      <c r="EB676">
        <v>33.750239999999998</v>
      </c>
      <c r="EC676">
        <v>0.83564000000000005</v>
      </c>
      <c r="ED676">
        <v>2.3680599999999998</v>
      </c>
      <c r="EE676">
        <v>27.750060000000001</v>
      </c>
      <c r="EF676">
        <v>99.959440000000001</v>
      </c>
      <c r="EG676">
        <v>23.489270000000001</v>
      </c>
      <c r="EH676">
        <v>82.228070000000002</v>
      </c>
      <c r="EI676">
        <v>792.63788999999997</v>
      </c>
      <c r="EJ676">
        <v>0</v>
      </c>
      <c r="EK676">
        <v>26.98975879</v>
      </c>
      <c r="EL676">
        <v>2.651423E-2</v>
      </c>
      <c r="EM676">
        <v>1.492071E-2</v>
      </c>
      <c r="EN676">
        <v>1.2229090000000001E-3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56.019181019999998</v>
      </c>
      <c r="EX676">
        <v>5.6003002000000003E-2</v>
      </c>
      <c r="EY676">
        <v>3.1965606000000001E-2</v>
      </c>
      <c r="EZ676">
        <v>2.6519680000000002E-3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0.84956299999999996</v>
      </c>
      <c r="FI676" t="s">
        <v>113</v>
      </c>
      <c r="FJ676" t="s">
        <v>113</v>
      </c>
      <c r="FK676" s="9">
        <v>5687.9631449999997</v>
      </c>
      <c r="FL676" t="s">
        <v>113</v>
      </c>
      <c r="FM676" t="s">
        <v>113</v>
      </c>
    </row>
    <row r="677" spans="116:169">
      <c r="DL677">
        <v>0</v>
      </c>
      <c r="DM677">
        <v>0.81581000000000004</v>
      </c>
      <c r="DN677">
        <v>5.2900000000000004E-3</v>
      </c>
      <c r="DO677">
        <v>5.4299999999999999E-3</v>
      </c>
      <c r="DP677">
        <v>5.7999999999999996E-3</v>
      </c>
      <c r="DQ677">
        <v>2.4000000000000001E-4</v>
      </c>
      <c r="DR677">
        <v>1.3999999999999999E-4</v>
      </c>
      <c r="DS677">
        <v>4.7400000000000003E-3</v>
      </c>
      <c r="DT677">
        <v>1.213E-2</v>
      </c>
      <c r="DU677">
        <v>3.7699999999999999E-3</v>
      </c>
      <c r="DV677">
        <v>1.6049999999999998E-2</v>
      </c>
      <c r="DW677">
        <v>0.13061</v>
      </c>
      <c r="DX677">
        <v>0</v>
      </c>
      <c r="DY677">
        <v>5434.2889699999996</v>
      </c>
      <c r="DZ677">
        <v>35.417090000000002</v>
      </c>
      <c r="EA677">
        <v>36.484789999999997</v>
      </c>
      <c r="EB677">
        <v>39.146979999999999</v>
      </c>
      <c r="EC677">
        <v>1.5940099999999999</v>
      </c>
      <c r="ED677">
        <v>0.92266999999999999</v>
      </c>
      <c r="EE677">
        <v>32.114780000000003</v>
      </c>
      <c r="EF677">
        <v>81.195710000000005</v>
      </c>
      <c r="EG677">
        <v>25.857330000000001</v>
      </c>
      <c r="EH677">
        <v>109.97812999999999</v>
      </c>
      <c r="EI677">
        <v>892.59733000000006</v>
      </c>
      <c r="EJ677">
        <v>0</v>
      </c>
      <c r="EK677">
        <v>26.755462430000001</v>
      </c>
      <c r="EL677">
        <v>3.0998797000000002E-2</v>
      </c>
      <c r="EM677">
        <v>4.0063620000000003E-3</v>
      </c>
      <c r="EN677">
        <v>7.6780559999999999E-3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54.71907916</v>
      </c>
      <c r="EX677">
        <v>6.4912467000000001E-2</v>
      </c>
      <c r="EY677">
        <v>8.4381609999999996E-3</v>
      </c>
      <c r="EZ677">
        <v>1.6409746999999999E-2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0.83255900000000005</v>
      </c>
      <c r="FI677" t="s">
        <v>113</v>
      </c>
      <c r="FJ677" t="s">
        <v>113</v>
      </c>
      <c r="FK677" s="9">
        <v>5546.9318380000004</v>
      </c>
      <c r="FL677" t="s">
        <v>113</v>
      </c>
      <c r="FM677" t="s">
        <v>113</v>
      </c>
    </row>
    <row r="678" spans="116:169">
      <c r="DL678">
        <v>0</v>
      </c>
      <c r="DM678">
        <v>0.79923999999999995</v>
      </c>
      <c r="DN678">
        <v>6.0800000000000003E-3</v>
      </c>
      <c r="DO678">
        <v>4.1799999999999997E-3</v>
      </c>
      <c r="DP678">
        <v>5.3E-3</v>
      </c>
      <c r="DQ678">
        <v>2.3000000000000001E-4</v>
      </c>
      <c r="DR678">
        <v>1.3999999999999999E-4</v>
      </c>
      <c r="DS678">
        <v>5.4999999999999997E-3</v>
      </c>
      <c r="DT678">
        <v>1.188E-2</v>
      </c>
      <c r="DU678">
        <v>3.9100000000000003E-3</v>
      </c>
      <c r="DV678">
        <v>2.0789999999999999E-2</v>
      </c>
      <c r="DW678">
        <v>0.14274000000000001</v>
      </c>
      <c r="DX678">
        <v>0</v>
      </c>
      <c r="DY678">
        <v>5297.52387</v>
      </c>
      <c r="DZ678">
        <v>40.527729999999998</v>
      </c>
      <c r="EA678">
        <v>27.961749999999999</v>
      </c>
      <c r="EB678">
        <v>35.660939999999997</v>
      </c>
      <c r="EC678">
        <v>1.56426</v>
      </c>
      <c r="ED678">
        <v>0.89975000000000005</v>
      </c>
      <c r="EE678">
        <v>37.12012</v>
      </c>
      <c r="EF678">
        <v>79.151949999999999</v>
      </c>
      <c r="EG678">
        <v>26.779990000000002</v>
      </c>
      <c r="EH678">
        <v>142.09290999999999</v>
      </c>
      <c r="EI678">
        <v>973.79304000000002</v>
      </c>
      <c r="EJ678">
        <v>0</v>
      </c>
      <c r="EK678">
        <v>26.472200959999999</v>
      </c>
      <c r="EL678">
        <v>3.6545039000000001E-2</v>
      </c>
      <c r="EM678">
        <v>3.685645E-3</v>
      </c>
      <c r="EN678">
        <v>9.0366800000000001E-3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53.342536440000003</v>
      </c>
      <c r="EX678">
        <v>7.5722479999999995E-2</v>
      </c>
      <c r="EY678">
        <v>7.6494140000000002E-3</v>
      </c>
      <c r="EZ678">
        <v>1.9032971999999999E-2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0.81504100000000002</v>
      </c>
      <c r="FI678" t="s">
        <v>113</v>
      </c>
      <c r="FJ678" t="s">
        <v>113</v>
      </c>
      <c r="FK678" s="9">
        <v>5403.238558</v>
      </c>
      <c r="FL678" t="s">
        <v>113</v>
      </c>
      <c r="FM678" t="s">
        <v>113</v>
      </c>
    </row>
    <row r="679" spans="116:169">
      <c r="DL679">
        <v>0</v>
      </c>
      <c r="DM679">
        <v>0.78463000000000005</v>
      </c>
      <c r="DN679">
        <v>4.47E-3</v>
      </c>
      <c r="DO679">
        <v>4.7299999999999998E-3</v>
      </c>
      <c r="DP679">
        <v>4.2199999999999998E-3</v>
      </c>
      <c r="DQ679">
        <v>1.9000000000000001E-4</v>
      </c>
      <c r="DR679">
        <v>1.2999999999999999E-4</v>
      </c>
      <c r="DS679">
        <v>4.9899999999999996E-3</v>
      </c>
      <c r="DT679">
        <v>1.1679999999999999E-2</v>
      </c>
      <c r="DU679">
        <v>4.0499999999999998E-3</v>
      </c>
      <c r="DV679">
        <v>2.6290000000000001E-2</v>
      </c>
      <c r="DW679">
        <v>0.15462000000000001</v>
      </c>
      <c r="DX679">
        <v>0</v>
      </c>
      <c r="DY679">
        <v>5174.5214100000003</v>
      </c>
      <c r="DZ679">
        <v>29.622720000000001</v>
      </c>
      <c r="EA679">
        <v>31.482589999999998</v>
      </c>
      <c r="EB679">
        <v>28.237110000000001</v>
      </c>
      <c r="EC679">
        <v>1.2774399999999999</v>
      </c>
      <c r="ED679">
        <v>0.87883999999999995</v>
      </c>
      <c r="EE679">
        <v>33.526049999999998</v>
      </c>
      <c r="EF679">
        <v>77.395840000000007</v>
      </c>
      <c r="EG679">
        <v>27.679739999999999</v>
      </c>
      <c r="EH679">
        <v>179.21303</v>
      </c>
      <c r="EI679">
        <v>1052.94499</v>
      </c>
      <c r="EJ679">
        <v>0</v>
      </c>
      <c r="EK679">
        <v>26.247807359999999</v>
      </c>
      <c r="EL679">
        <v>3.7540635000000003E-2</v>
      </c>
      <c r="EM679">
        <v>2.866913E-3</v>
      </c>
      <c r="EN679">
        <v>8.3501930000000005E-3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52.10738259</v>
      </c>
      <c r="EX679">
        <v>7.6596864000000001E-2</v>
      </c>
      <c r="EY679">
        <v>5.862941E-3</v>
      </c>
      <c r="EZ679">
        <v>1.7330505E-2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0.79824300000000004</v>
      </c>
      <c r="FI679" t="s">
        <v>113</v>
      </c>
      <c r="FJ679" t="s">
        <v>113</v>
      </c>
      <c r="FK679" s="9">
        <v>5265.1412630000004</v>
      </c>
      <c r="FL679" t="s">
        <v>113</v>
      </c>
      <c r="FM679" t="s">
        <v>113</v>
      </c>
    </row>
    <row r="680" spans="116:169">
      <c r="DL680">
        <v>0</v>
      </c>
      <c r="DM680">
        <v>0.76800000000000002</v>
      </c>
      <c r="DN680">
        <v>5.28E-3</v>
      </c>
      <c r="DO680">
        <v>4.4799999999999996E-3</v>
      </c>
      <c r="DP680">
        <v>4.4900000000000001E-3</v>
      </c>
      <c r="DQ680">
        <v>1.2E-4</v>
      </c>
      <c r="DR680">
        <v>1.8000000000000001E-4</v>
      </c>
      <c r="DS680">
        <v>4.1799999999999997E-3</v>
      </c>
      <c r="DT680">
        <v>1.1509999999999999E-2</v>
      </c>
      <c r="DU680">
        <v>4.1799999999999997E-3</v>
      </c>
      <c r="DV680">
        <v>3.1280000000000002E-2</v>
      </c>
      <c r="DW680">
        <v>0.1663</v>
      </c>
      <c r="DX680">
        <v>0</v>
      </c>
      <c r="DY680">
        <v>5038.9566299999997</v>
      </c>
      <c r="DZ680">
        <v>34.841389999999997</v>
      </c>
      <c r="EA680">
        <v>29.646329999999999</v>
      </c>
      <c r="EB680">
        <v>29.875509999999998</v>
      </c>
      <c r="EC680">
        <v>0.82901999999999998</v>
      </c>
      <c r="ED680">
        <v>1.1694100000000001</v>
      </c>
      <c r="EE680">
        <v>27.95759</v>
      </c>
      <c r="EF680">
        <v>75.905739999999994</v>
      </c>
      <c r="EG680">
        <v>28.558579999999999</v>
      </c>
      <c r="EH680">
        <v>212.73908</v>
      </c>
      <c r="EI680">
        <v>1130.3408300000001</v>
      </c>
      <c r="EJ680">
        <v>0</v>
      </c>
      <c r="EK680">
        <v>25.933937969999999</v>
      </c>
      <c r="EL680">
        <v>1.285684E-2</v>
      </c>
      <c r="EM680">
        <v>6.3228110000000002E-3</v>
      </c>
      <c r="EN680">
        <v>6.5355029999999998E-3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50.71822092</v>
      </c>
      <c r="EX680">
        <v>2.5748022999999998E-2</v>
      </c>
      <c r="EY680">
        <v>1.2764522E-2</v>
      </c>
      <c r="EZ680">
        <v>1.3365343999999999E-2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0.78237400000000001</v>
      </c>
      <c r="FI680" t="s">
        <v>113</v>
      </c>
      <c r="FJ680" t="s">
        <v>113</v>
      </c>
      <c r="FK680" s="9">
        <v>5134.1488749999999</v>
      </c>
      <c r="FL680" t="s">
        <v>113</v>
      </c>
      <c r="FM680" t="s">
        <v>113</v>
      </c>
    </row>
    <row r="681" spans="116:169">
      <c r="DL681">
        <v>0</v>
      </c>
      <c r="DM681">
        <v>0.75114999999999998</v>
      </c>
      <c r="DN681">
        <v>5.7600000000000004E-3</v>
      </c>
      <c r="DO681">
        <v>5.13E-3</v>
      </c>
      <c r="DP681">
        <v>4.3099999999999996E-3</v>
      </c>
      <c r="DQ681">
        <v>1.2E-4</v>
      </c>
      <c r="DR681">
        <v>1.7000000000000001E-4</v>
      </c>
      <c r="DS681">
        <v>4.4299999999999999E-3</v>
      </c>
      <c r="DT681">
        <v>1.128E-2</v>
      </c>
      <c r="DU681">
        <v>4.3499999999999997E-3</v>
      </c>
      <c r="DV681">
        <v>3.5459999999999998E-2</v>
      </c>
      <c r="DW681">
        <v>0.17781</v>
      </c>
      <c r="DX681">
        <v>0</v>
      </c>
      <c r="DY681">
        <v>4902.8444499999996</v>
      </c>
      <c r="DZ681">
        <v>37.822890000000001</v>
      </c>
      <c r="EA681">
        <v>33.787770000000002</v>
      </c>
      <c r="EB681">
        <v>28.5626</v>
      </c>
      <c r="EC681">
        <v>0.82350999999999996</v>
      </c>
      <c r="ED681">
        <v>1.13689</v>
      </c>
      <c r="EE681">
        <v>29.499030000000001</v>
      </c>
      <c r="EF681">
        <v>74.030690000000007</v>
      </c>
      <c r="EG681">
        <v>29.727989999999998</v>
      </c>
      <c r="EH681">
        <v>240.69667000000001</v>
      </c>
      <c r="EI681">
        <v>1206.24658</v>
      </c>
      <c r="EJ681">
        <v>0</v>
      </c>
      <c r="EK681">
        <v>25.614764619999999</v>
      </c>
      <c r="EL681">
        <v>1.3022938E-2</v>
      </c>
      <c r="EM681">
        <v>6.2393190000000001E-3</v>
      </c>
      <c r="EN681">
        <v>7.0170789999999999E-3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49.344654329999997</v>
      </c>
      <c r="EX681">
        <v>2.5659854999999999E-2</v>
      </c>
      <c r="EY681">
        <v>1.2411752E-2</v>
      </c>
      <c r="EZ681">
        <v>1.4138800999999999E-2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0.76648300000000003</v>
      </c>
      <c r="FI681" t="s">
        <v>113</v>
      </c>
      <c r="FJ681" t="s">
        <v>113</v>
      </c>
      <c r="FK681" s="9">
        <v>5003.8412200000002</v>
      </c>
      <c r="FL681" t="s">
        <v>113</v>
      </c>
      <c r="FM681" t="s">
        <v>113</v>
      </c>
    </row>
    <row r="682" spans="116:169">
      <c r="DL682">
        <v>0</v>
      </c>
      <c r="DM682">
        <v>0.73562000000000005</v>
      </c>
      <c r="DN682">
        <v>4.8500000000000001E-3</v>
      </c>
      <c r="DO682">
        <v>5.5300000000000002E-3</v>
      </c>
      <c r="DP682">
        <v>4.8900000000000002E-3</v>
      </c>
      <c r="DQ682">
        <v>1.3999999999999999E-4</v>
      </c>
      <c r="DR682">
        <v>1.7000000000000001E-4</v>
      </c>
      <c r="DS682">
        <v>4.2599999999999999E-3</v>
      </c>
      <c r="DT682">
        <v>1.102E-2</v>
      </c>
      <c r="DU682">
        <v>4.5300000000000002E-3</v>
      </c>
      <c r="DV682">
        <v>3.9890000000000002E-2</v>
      </c>
      <c r="DW682">
        <v>0.18909000000000001</v>
      </c>
      <c r="DX682">
        <v>0</v>
      </c>
      <c r="DY682">
        <v>4776.1423199999999</v>
      </c>
      <c r="DZ682">
        <v>31.674289999999999</v>
      </c>
      <c r="EA682">
        <v>36.254910000000002</v>
      </c>
      <c r="EB682">
        <v>32.187869999999997</v>
      </c>
      <c r="EC682">
        <v>0.89307000000000003</v>
      </c>
      <c r="ED682">
        <v>1.1459900000000001</v>
      </c>
      <c r="EE682">
        <v>28.220459999999999</v>
      </c>
      <c r="EF682">
        <v>71.954570000000004</v>
      </c>
      <c r="EG682">
        <v>30.864879999999999</v>
      </c>
      <c r="EH682">
        <v>270.19569999999999</v>
      </c>
      <c r="EI682">
        <v>1280.27727</v>
      </c>
      <c r="EJ682">
        <v>0</v>
      </c>
      <c r="EK682">
        <v>25.340009340000002</v>
      </c>
      <c r="EL682">
        <v>1.4042661E-2</v>
      </c>
      <c r="EM682">
        <v>6.8894799999999999E-3</v>
      </c>
      <c r="EN682">
        <v>6.8128959999999997E-3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48.081925939999998</v>
      </c>
      <c r="EX682">
        <v>2.7247296000000001E-2</v>
      </c>
      <c r="EY682">
        <v>1.3497912000000001E-2</v>
      </c>
      <c r="EZ682">
        <v>1.352419E-2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0.75101899999999999</v>
      </c>
      <c r="FI682" t="s">
        <v>113</v>
      </c>
      <c r="FJ682" t="s">
        <v>113</v>
      </c>
      <c r="FK682" s="9">
        <v>4877.1524529999997</v>
      </c>
      <c r="FL682" t="s">
        <v>113</v>
      </c>
      <c r="FM682" t="s">
        <v>113</v>
      </c>
    </row>
    <row r="683" spans="116:169">
      <c r="DL683">
        <v>0</v>
      </c>
      <c r="DM683">
        <v>0.71967999999999999</v>
      </c>
      <c r="DN683">
        <v>5.4200000000000003E-3</v>
      </c>
      <c r="DO683">
        <v>4.7800000000000004E-3</v>
      </c>
      <c r="DP683">
        <v>5.2199999999999998E-3</v>
      </c>
      <c r="DQ683">
        <v>1.2999999999999999E-4</v>
      </c>
      <c r="DR683">
        <v>1.8000000000000001E-4</v>
      </c>
      <c r="DS683">
        <v>4.8199999999999996E-3</v>
      </c>
      <c r="DT683">
        <v>1.078E-2</v>
      </c>
      <c r="DU683">
        <v>4.7000000000000002E-3</v>
      </c>
      <c r="DV683">
        <v>4.4159999999999998E-2</v>
      </c>
      <c r="DW683">
        <v>0.20011999999999999</v>
      </c>
      <c r="DX683">
        <v>0</v>
      </c>
      <c r="DY683">
        <v>4647.7044400000004</v>
      </c>
      <c r="DZ683">
        <v>35.201210000000003</v>
      </c>
      <c r="EA683">
        <v>31.180060000000001</v>
      </c>
      <c r="EB683">
        <v>34.246639999999999</v>
      </c>
      <c r="EC683">
        <v>0.87760000000000005</v>
      </c>
      <c r="ED683">
        <v>1.1558600000000001</v>
      </c>
      <c r="EE683">
        <v>31.743739999999999</v>
      </c>
      <c r="EF683">
        <v>69.973100000000002</v>
      </c>
      <c r="EG683">
        <v>32.010860000000001</v>
      </c>
      <c r="EH683">
        <v>298.41615999999999</v>
      </c>
      <c r="EI683">
        <v>1352.2318299999999</v>
      </c>
      <c r="EJ683">
        <v>0</v>
      </c>
      <c r="EK683">
        <v>25.04043137</v>
      </c>
      <c r="EL683">
        <v>1.3982031000000001E-2</v>
      </c>
      <c r="EM683">
        <v>7.5977170000000004E-3</v>
      </c>
      <c r="EN683">
        <v>7.7924229999999997E-3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46.795886379999999</v>
      </c>
      <c r="EX683">
        <v>2.6745998999999999E-2</v>
      </c>
      <c r="EY683">
        <v>1.4664091000000001E-2</v>
      </c>
      <c r="EZ683">
        <v>1.5238519000000001E-2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0.73524400000000001</v>
      </c>
      <c r="FI683" t="s">
        <v>113</v>
      </c>
      <c r="FJ683" t="s">
        <v>113</v>
      </c>
      <c r="FK683" s="9">
        <v>4749.2099520000002</v>
      </c>
      <c r="FL683" t="s">
        <v>113</v>
      </c>
      <c r="FM683" t="s">
        <v>113</v>
      </c>
    </row>
    <row r="684" spans="116:169">
      <c r="DL684">
        <v>0</v>
      </c>
      <c r="DM684">
        <v>0.70404999999999995</v>
      </c>
      <c r="DN684">
        <v>5.4200000000000003E-3</v>
      </c>
      <c r="DO684">
        <v>5.2199999999999998E-3</v>
      </c>
      <c r="DP684">
        <v>4.6100000000000004E-3</v>
      </c>
      <c r="DQ684">
        <v>1.2999999999999999E-4</v>
      </c>
      <c r="DR684">
        <v>1.7000000000000001E-4</v>
      </c>
      <c r="DS684">
        <v>5.11E-3</v>
      </c>
      <c r="DT684">
        <v>1.0540000000000001E-2</v>
      </c>
      <c r="DU684">
        <v>4.8799999999999998E-3</v>
      </c>
      <c r="DV684">
        <v>4.8980000000000003E-2</v>
      </c>
      <c r="DW684">
        <v>0.2109</v>
      </c>
      <c r="DX684">
        <v>0</v>
      </c>
      <c r="DY684">
        <v>4522.0207300000002</v>
      </c>
      <c r="DZ684">
        <v>34.985979999999998</v>
      </c>
      <c r="EA684">
        <v>33.842460000000003</v>
      </c>
      <c r="EB684">
        <v>30.091159999999999</v>
      </c>
      <c r="EC684">
        <v>0.86104999999999998</v>
      </c>
      <c r="ED684">
        <v>1.09981</v>
      </c>
      <c r="EE684">
        <v>33.477220000000003</v>
      </c>
      <c r="EF684">
        <v>68.059569999999994</v>
      </c>
      <c r="EG684">
        <v>33.166719999999998</v>
      </c>
      <c r="EH684">
        <v>330.15989000000002</v>
      </c>
      <c r="EI684">
        <v>1422.2049400000001</v>
      </c>
      <c r="EJ684">
        <v>0</v>
      </c>
      <c r="EK684">
        <v>24.742143689999999</v>
      </c>
      <c r="EL684">
        <v>1.4363466E-2</v>
      </c>
      <c r="EM684">
        <v>7.0393829999999998E-3</v>
      </c>
      <c r="EN684">
        <v>8.4158870000000004E-3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45.536271020000001</v>
      </c>
      <c r="EX684">
        <v>2.7054966999999999E-2</v>
      </c>
      <c r="EY684">
        <v>1.3386751000000001E-2</v>
      </c>
      <c r="EZ684">
        <v>1.6211666999999999E-2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0.71942600000000001</v>
      </c>
      <c r="FI684" t="s">
        <v>113</v>
      </c>
      <c r="FJ684" t="s">
        <v>113</v>
      </c>
      <c r="FK684" s="9">
        <v>4621.8013760000003</v>
      </c>
      <c r="FL684" t="s">
        <v>113</v>
      </c>
      <c r="FM684" t="s">
        <v>113</v>
      </c>
    </row>
    <row r="685" spans="116:169">
      <c r="DL685">
        <v>0</v>
      </c>
      <c r="DM685">
        <v>0.68861000000000006</v>
      </c>
      <c r="DN685">
        <v>5.4599999999999996E-3</v>
      </c>
      <c r="DO685">
        <v>5.2100000000000002E-3</v>
      </c>
      <c r="DP685">
        <v>4.96E-3</v>
      </c>
      <c r="DQ685">
        <v>1.2999999999999999E-4</v>
      </c>
      <c r="DR685">
        <v>1.7000000000000001E-4</v>
      </c>
      <c r="DS685">
        <v>4.5599999999999998E-3</v>
      </c>
      <c r="DT685">
        <v>1.031E-2</v>
      </c>
      <c r="DU685">
        <v>5.0499999999999998E-3</v>
      </c>
      <c r="DV685">
        <v>5.4089999999999999E-2</v>
      </c>
      <c r="DW685">
        <v>0.22142999999999999</v>
      </c>
      <c r="DX685">
        <v>0</v>
      </c>
      <c r="DY685">
        <v>4398.4911899999997</v>
      </c>
      <c r="DZ685">
        <v>35.094709999999999</v>
      </c>
      <c r="EA685">
        <v>33.618699999999997</v>
      </c>
      <c r="EB685">
        <v>32.181640000000002</v>
      </c>
      <c r="EC685">
        <v>0.87419000000000002</v>
      </c>
      <c r="ED685">
        <v>1.089</v>
      </c>
      <c r="EE685">
        <v>29.736979999999999</v>
      </c>
      <c r="EF685">
        <v>66.242689999999996</v>
      </c>
      <c r="EG685">
        <v>34.266530000000003</v>
      </c>
      <c r="EH685">
        <v>363.63711999999998</v>
      </c>
      <c r="EI685">
        <v>1490.26451</v>
      </c>
      <c r="EJ685">
        <v>0</v>
      </c>
      <c r="EK685">
        <v>24.44300883</v>
      </c>
      <c r="EL685">
        <v>1.4435131E-2</v>
      </c>
      <c r="EM685">
        <v>7.3136119999999997E-3</v>
      </c>
      <c r="EN685">
        <v>7.508565E-3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44.298937479999999</v>
      </c>
      <c r="EX685">
        <v>2.6772310000000001E-2</v>
      </c>
      <c r="EY685">
        <v>1.3693881E-2</v>
      </c>
      <c r="EZ685">
        <v>1.4246506000000001E-2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0.70438000000000001</v>
      </c>
      <c r="FI685" t="s">
        <v>113</v>
      </c>
      <c r="FJ685" t="s">
        <v>113</v>
      </c>
      <c r="FK685" s="9">
        <v>4500.2604369999999</v>
      </c>
      <c r="FL685" t="s">
        <v>113</v>
      </c>
      <c r="FM685" t="s">
        <v>113</v>
      </c>
    </row>
    <row r="686" spans="116:169">
      <c r="DL686">
        <v>0</v>
      </c>
      <c r="DM686">
        <v>0.67606999999999995</v>
      </c>
      <c r="DN686">
        <v>4.6100000000000004E-3</v>
      </c>
      <c r="DO686">
        <v>4.7200000000000002E-3</v>
      </c>
      <c r="DP686">
        <v>4.7400000000000003E-3</v>
      </c>
      <c r="DQ686">
        <v>2.5999999999999998E-4</v>
      </c>
      <c r="DR686">
        <v>8.0000000000000007E-5</v>
      </c>
      <c r="DS686">
        <v>4.7400000000000003E-3</v>
      </c>
      <c r="DT686">
        <v>9.1500000000000001E-3</v>
      </c>
      <c r="DU686">
        <v>5.2199999999999998E-3</v>
      </c>
      <c r="DV686">
        <v>5.8650000000000001E-2</v>
      </c>
      <c r="DW686">
        <v>0.23175000000000001</v>
      </c>
      <c r="DX686">
        <v>0</v>
      </c>
      <c r="DY686">
        <v>4294.2291800000003</v>
      </c>
      <c r="DZ686">
        <v>29.470849999999999</v>
      </c>
      <c r="EA686">
        <v>30.32995</v>
      </c>
      <c r="EB686">
        <v>30.59554</v>
      </c>
      <c r="EC686">
        <v>1.6617</v>
      </c>
      <c r="ED686">
        <v>0.52871000000000001</v>
      </c>
      <c r="EE686">
        <v>30.70834</v>
      </c>
      <c r="EF686">
        <v>58.442810000000001</v>
      </c>
      <c r="EG686">
        <v>35.355530000000002</v>
      </c>
      <c r="EH686">
        <v>393.3741</v>
      </c>
      <c r="EI686">
        <v>1556.5072</v>
      </c>
      <c r="EJ686">
        <v>0</v>
      </c>
      <c r="EK686">
        <v>24.250198770000001</v>
      </c>
      <c r="EL686">
        <v>2.5224816000000001E-2</v>
      </c>
      <c r="EM686">
        <v>1.2306805000000001E-2</v>
      </c>
      <c r="EN686">
        <v>5.6100530000000003E-3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43.275249709999997</v>
      </c>
      <c r="EX686">
        <v>4.5994631000000001E-2</v>
      </c>
      <c r="EY686">
        <v>2.2696280999999999E-2</v>
      </c>
      <c r="EZ686">
        <v>1.048353E-2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0.69041200000000003</v>
      </c>
      <c r="FI686" t="s">
        <v>113</v>
      </c>
      <c r="FJ686" t="s">
        <v>113</v>
      </c>
      <c r="FK686" s="9">
        <v>4386.2872299999999</v>
      </c>
      <c r="FL686" t="s">
        <v>113</v>
      </c>
      <c r="FM686" t="s">
        <v>113</v>
      </c>
    </row>
    <row r="687" spans="116:169">
      <c r="DL687">
        <v>0</v>
      </c>
      <c r="DM687">
        <v>0.66324000000000005</v>
      </c>
      <c r="DN687">
        <v>5.0099999999999997E-3</v>
      </c>
      <c r="DO687">
        <v>4.0600000000000002E-3</v>
      </c>
      <c r="DP687">
        <v>4.3E-3</v>
      </c>
      <c r="DQ687">
        <v>2.4000000000000001E-4</v>
      </c>
      <c r="DR687">
        <v>8.0000000000000007E-5</v>
      </c>
      <c r="DS687">
        <v>4.5300000000000002E-3</v>
      </c>
      <c r="DT687">
        <v>8.9700000000000005E-3</v>
      </c>
      <c r="DU687">
        <v>5.3E-3</v>
      </c>
      <c r="DV687">
        <v>6.3390000000000002E-2</v>
      </c>
      <c r="DW687">
        <v>0.2409</v>
      </c>
      <c r="DX687">
        <v>0</v>
      </c>
      <c r="DY687">
        <v>4188.7156199999999</v>
      </c>
      <c r="DZ687">
        <v>31.790489999999998</v>
      </c>
      <c r="EA687">
        <v>25.893170000000001</v>
      </c>
      <c r="EB687">
        <v>27.602679999999999</v>
      </c>
      <c r="EC687">
        <v>1.5185200000000001</v>
      </c>
      <c r="ED687">
        <v>0.51578999999999997</v>
      </c>
      <c r="EE687">
        <v>29.220510000000001</v>
      </c>
      <c r="EF687">
        <v>56.951230000000002</v>
      </c>
      <c r="EG687">
        <v>35.884250000000002</v>
      </c>
      <c r="EH687">
        <v>424.08244000000002</v>
      </c>
      <c r="EI687">
        <v>1614.95001</v>
      </c>
      <c r="EJ687">
        <v>0</v>
      </c>
      <c r="EK687">
        <v>24.03540315</v>
      </c>
      <c r="EL687">
        <v>2.6954895999999999E-2</v>
      </c>
      <c r="EM687">
        <v>1.1439905E-2</v>
      </c>
      <c r="EN687">
        <v>5.4155610000000002E-3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42.230584120000003</v>
      </c>
      <c r="EX687">
        <v>4.8552405999999999E-2</v>
      </c>
      <c r="EY687">
        <v>2.0777344E-2</v>
      </c>
      <c r="EZ687">
        <v>9.9663909999999998E-3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0.67683499999999996</v>
      </c>
      <c r="FI687" t="s">
        <v>113</v>
      </c>
      <c r="FJ687" t="s">
        <v>113</v>
      </c>
      <c r="FK687" s="9">
        <v>4275.5204839999997</v>
      </c>
      <c r="FL687" t="s">
        <v>113</v>
      </c>
      <c r="FM687" t="s">
        <v>113</v>
      </c>
    </row>
    <row r="688" spans="116:169">
      <c r="DL688">
        <v>0</v>
      </c>
      <c r="DM688">
        <v>0.65034999999999998</v>
      </c>
      <c r="DN688">
        <v>5.2399999999999999E-3</v>
      </c>
      <c r="DO688">
        <v>4.3099999999999996E-3</v>
      </c>
      <c r="DP688">
        <v>3.7299999999999998E-3</v>
      </c>
      <c r="DQ688">
        <v>2.2000000000000001E-4</v>
      </c>
      <c r="DR688">
        <v>8.0000000000000007E-5</v>
      </c>
      <c r="DS688">
        <v>4.1200000000000004E-3</v>
      </c>
      <c r="DT688">
        <v>8.7899999999999992E-3</v>
      </c>
      <c r="DU688">
        <v>5.3800000000000002E-3</v>
      </c>
      <c r="DV688">
        <v>6.7919999999999994E-2</v>
      </c>
      <c r="DW688">
        <v>0.24986</v>
      </c>
      <c r="DX688">
        <v>0</v>
      </c>
      <c r="DY688">
        <v>4083.6062000000002</v>
      </c>
      <c r="DZ688">
        <v>33.0593</v>
      </c>
      <c r="EA688">
        <v>27.33324</v>
      </c>
      <c r="EB688">
        <v>23.825299999999999</v>
      </c>
      <c r="EC688">
        <v>1.3988799999999999</v>
      </c>
      <c r="ED688">
        <v>0.50287999999999999</v>
      </c>
      <c r="EE688">
        <v>26.44539</v>
      </c>
      <c r="EF688">
        <v>55.505809999999997</v>
      </c>
      <c r="EG688">
        <v>36.400039999999997</v>
      </c>
      <c r="EH688">
        <v>453.30295999999998</v>
      </c>
      <c r="EI688">
        <v>1671.9012399999999</v>
      </c>
      <c r="EJ688">
        <v>0</v>
      </c>
      <c r="EK688">
        <v>23.801681160000001</v>
      </c>
      <c r="EL688">
        <v>2.6758726E-2</v>
      </c>
      <c r="EM688">
        <v>1.0079291000000001E-2</v>
      </c>
      <c r="EN688">
        <v>4.9607269999999998E-3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41.170566200000003</v>
      </c>
      <c r="EX688">
        <v>4.7423805999999999E-2</v>
      </c>
      <c r="EY688">
        <v>1.8026942000000001E-2</v>
      </c>
      <c r="EZ688">
        <v>8.9899590000000005E-3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0.66384399999999999</v>
      </c>
      <c r="FI688" t="s">
        <v>113</v>
      </c>
      <c r="FJ688" t="s">
        <v>113</v>
      </c>
      <c r="FK688" s="9">
        <v>4169.2229280000001</v>
      </c>
      <c r="FL688" t="s">
        <v>113</v>
      </c>
      <c r="FM688" t="s">
        <v>113</v>
      </c>
    </row>
    <row r="689" spans="116:169">
      <c r="DL689">
        <v>0</v>
      </c>
      <c r="DM689">
        <v>0.63854999999999995</v>
      </c>
      <c r="DN689">
        <v>4.3800000000000002E-3</v>
      </c>
      <c r="DO689">
        <v>4.4799999999999996E-3</v>
      </c>
      <c r="DP689">
        <v>3.9300000000000003E-3</v>
      </c>
      <c r="DQ689">
        <v>2.2000000000000001E-4</v>
      </c>
      <c r="DR689">
        <v>8.0000000000000007E-5</v>
      </c>
      <c r="DS689">
        <v>3.5899999999999999E-3</v>
      </c>
      <c r="DT689">
        <v>8.6099999999999996E-3</v>
      </c>
      <c r="DU689">
        <v>5.4599999999999996E-3</v>
      </c>
      <c r="DV689">
        <v>7.2040000000000007E-2</v>
      </c>
      <c r="DW689">
        <v>0.25864999999999999</v>
      </c>
      <c r="DX689">
        <v>0</v>
      </c>
      <c r="DY689">
        <v>3985.9584599999998</v>
      </c>
      <c r="DZ689">
        <v>27.529689999999999</v>
      </c>
      <c r="EA689">
        <v>28.268280000000001</v>
      </c>
      <c r="EB689">
        <v>24.95045</v>
      </c>
      <c r="EC689">
        <v>1.3725000000000001</v>
      </c>
      <c r="ED689">
        <v>0.49086999999999997</v>
      </c>
      <c r="EE689">
        <v>22.91067</v>
      </c>
      <c r="EF689">
        <v>54.096550000000001</v>
      </c>
      <c r="EG689">
        <v>36.902920000000002</v>
      </c>
      <c r="EH689">
        <v>479.74833999999998</v>
      </c>
      <c r="EI689">
        <v>1727.40705</v>
      </c>
      <c r="EJ689">
        <v>0</v>
      </c>
      <c r="EK689">
        <v>23.603562320000002</v>
      </c>
      <c r="EL689">
        <v>2.7325777999999998E-2</v>
      </c>
      <c r="EM689">
        <v>1.0222024E-2</v>
      </c>
      <c r="EN689">
        <v>4.3491789999999999E-3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40.190404370000003</v>
      </c>
      <c r="EX689">
        <v>4.7653266E-2</v>
      </c>
      <c r="EY689">
        <v>1.7994599999999999E-2</v>
      </c>
      <c r="EZ689">
        <v>7.7606970000000004E-3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0.65156000000000003</v>
      </c>
      <c r="FI689" t="s">
        <v>113</v>
      </c>
      <c r="FJ689" t="s">
        <v>113</v>
      </c>
      <c r="FK689" s="9">
        <v>4068.079377</v>
      </c>
      <c r="FL689" t="s">
        <v>113</v>
      </c>
      <c r="FM689" t="s">
        <v>113</v>
      </c>
    </row>
    <row r="690" spans="116:169">
      <c r="DL690">
        <v>0</v>
      </c>
      <c r="DM690">
        <v>0.62611000000000006</v>
      </c>
      <c r="DN690">
        <v>5.0200000000000002E-3</v>
      </c>
      <c r="DO690">
        <v>3.8500000000000001E-3</v>
      </c>
      <c r="DP690">
        <v>4.0600000000000002E-3</v>
      </c>
      <c r="DQ690">
        <v>2.2000000000000001E-4</v>
      </c>
      <c r="DR690">
        <v>8.0000000000000007E-5</v>
      </c>
      <c r="DS690">
        <v>3.7799999999999999E-3</v>
      </c>
      <c r="DT690">
        <v>8.4499999999999992E-3</v>
      </c>
      <c r="DU690">
        <v>5.5399999999999998E-3</v>
      </c>
      <c r="DV690">
        <v>7.5630000000000003E-2</v>
      </c>
      <c r="DW690">
        <v>0.26727000000000001</v>
      </c>
      <c r="DX690">
        <v>0</v>
      </c>
      <c r="DY690">
        <v>3884.9862800000001</v>
      </c>
      <c r="DZ690">
        <v>31.354279999999999</v>
      </c>
      <c r="EA690">
        <v>24.13588</v>
      </c>
      <c r="EB690">
        <v>25.611750000000001</v>
      </c>
      <c r="EC690">
        <v>1.35704</v>
      </c>
      <c r="ED690">
        <v>0.47854000000000002</v>
      </c>
      <c r="EE690">
        <v>24.005130000000001</v>
      </c>
      <c r="EF690">
        <v>52.736750000000001</v>
      </c>
      <c r="EG690">
        <v>37.393790000000003</v>
      </c>
      <c r="EH690">
        <v>502.65901000000002</v>
      </c>
      <c r="EI690">
        <v>1781.50361</v>
      </c>
      <c r="EJ690">
        <v>0</v>
      </c>
      <c r="EK690">
        <v>23.372971889999999</v>
      </c>
      <c r="EL690">
        <v>2.5347035E-2</v>
      </c>
      <c r="EM690">
        <v>1.0772656E-2</v>
      </c>
      <c r="EN690">
        <v>4.6259710000000004E-3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39.17281826</v>
      </c>
      <c r="EX690">
        <v>4.3544983000000002E-2</v>
      </c>
      <c r="EY690">
        <v>1.8670089000000001E-2</v>
      </c>
      <c r="EZ690">
        <v>8.1271799999999995E-3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0.63925100000000001</v>
      </c>
      <c r="FI690" t="s">
        <v>113</v>
      </c>
      <c r="FJ690" t="s">
        <v>113</v>
      </c>
      <c r="FK690" s="9">
        <v>3967.4452310000001</v>
      </c>
      <c r="FL690" t="s">
        <v>113</v>
      </c>
      <c r="FM690" t="s">
        <v>113</v>
      </c>
    </row>
    <row r="691" spans="116:169">
      <c r="DL691">
        <v>0</v>
      </c>
      <c r="DM691">
        <v>0.61526000000000003</v>
      </c>
      <c r="DN691">
        <v>3.6900000000000001E-3</v>
      </c>
      <c r="DO691">
        <v>4.2900000000000004E-3</v>
      </c>
      <c r="DP691">
        <v>3.5500000000000002E-3</v>
      </c>
      <c r="DQ691">
        <v>2.1000000000000001E-4</v>
      </c>
      <c r="DR691">
        <v>8.0000000000000007E-5</v>
      </c>
      <c r="DS691">
        <v>3.8700000000000002E-3</v>
      </c>
      <c r="DT691">
        <v>8.3099999999999997E-3</v>
      </c>
      <c r="DU691">
        <v>5.62E-3</v>
      </c>
      <c r="DV691">
        <v>7.9420000000000004E-2</v>
      </c>
      <c r="DW691">
        <v>0.27571000000000001</v>
      </c>
      <c r="DX691">
        <v>0</v>
      </c>
      <c r="DY691">
        <v>3794.5600599999998</v>
      </c>
      <c r="DZ691">
        <v>22.888739999999999</v>
      </c>
      <c r="EA691">
        <v>26.759689999999999</v>
      </c>
      <c r="EB691">
        <v>22.253620000000002</v>
      </c>
      <c r="EC691">
        <v>1.3165</v>
      </c>
      <c r="ED691">
        <v>0.46739000000000003</v>
      </c>
      <c r="EE691">
        <v>24.398289999999999</v>
      </c>
      <c r="EF691">
        <v>51.559989999999999</v>
      </c>
      <c r="EG691">
        <v>37.872329999999998</v>
      </c>
      <c r="EH691">
        <v>526.66413999999997</v>
      </c>
      <c r="EI691">
        <v>1834.24036</v>
      </c>
      <c r="EJ691">
        <v>0</v>
      </c>
      <c r="EK691">
        <v>23.199717849999999</v>
      </c>
      <c r="EL691">
        <v>2.6577111E-2</v>
      </c>
      <c r="EM691">
        <v>9.8332249999999993E-3</v>
      </c>
      <c r="EN691">
        <v>4.8231799999999998E-3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38.26832752</v>
      </c>
      <c r="EX691">
        <v>4.4916708E-2</v>
      </c>
      <c r="EY691">
        <v>1.6780956E-2</v>
      </c>
      <c r="EZ691">
        <v>8.3421060000000002E-3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0.62699899999999997</v>
      </c>
      <c r="FI691" t="s">
        <v>113</v>
      </c>
      <c r="FJ691" t="s">
        <v>113</v>
      </c>
      <c r="FK691" s="9">
        <v>3867.7786059999999</v>
      </c>
      <c r="FL691" t="s">
        <v>113</v>
      </c>
      <c r="FM691" t="s">
        <v>113</v>
      </c>
    </row>
    <row r="692" spans="116:169">
      <c r="DL692">
        <v>0</v>
      </c>
      <c r="DM692">
        <v>0.60550999999999999</v>
      </c>
      <c r="DN692">
        <v>3.4399999999999999E-3</v>
      </c>
      <c r="DO692">
        <v>3.3800000000000002E-3</v>
      </c>
      <c r="DP692">
        <v>3.8600000000000001E-3</v>
      </c>
      <c r="DQ692">
        <v>1.3999999999999999E-4</v>
      </c>
      <c r="DR692">
        <v>4.0000000000000003E-5</v>
      </c>
      <c r="DS692">
        <v>3.5300000000000002E-3</v>
      </c>
      <c r="DT692">
        <v>7.1000000000000004E-3</v>
      </c>
      <c r="DU692">
        <v>5.6899999999999997E-3</v>
      </c>
      <c r="DV692">
        <v>8.3290000000000003E-2</v>
      </c>
      <c r="DW692">
        <v>0.28401999999999999</v>
      </c>
      <c r="DX692">
        <v>0</v>
      </c>
      <c r="DY692">
        <v>3711.4072000000001</v>
      </c>
      <c r="DZ692">
        <v>21.205290000000002</v>
      </c>
      <c r="EA692">
        <v>20.947800000000001</v>
      </c>
      <c r="EB692">
        <v>24.072340000000001</v>
      </c>
      <c r="EC692">
        <v>0.89424999999999999</v>
      </c>
      <c r="ED692">
        <v>0.22323000000000001</v>
      </c>
      <c r="EE692">
        <v>22.145990000000001</v>
      </c>
      <c r="EF692">
        <v>43.777439999999999</v>
      </c>
      <c r="EG692">
        <v>38.33972</v>
      </c>
      <c r="EH692">
        <v>551.06244000000004</v>
      </c>
      <c r="EI692">
        <v>1885.80035</v>
      </c>
      <c r="EJ692">
        <v>0</v>
      </c>
      <c r="EK692">
        <v>23.062189620000002</v>
      </c>
      <c r="EL692">
        <v>2.5860478999999999E-2</v>
      </c>
      <c r="EM692">
        <v>9.2349900000000002E-3</v>
      </c>
      <c r="EN692">
        <v>7.7749230000000004E-3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37.437137370000002</v>
      </c>
      <c r="EX692">
        <v>4.3040980999999999E-2</v>
      </c>
      <c r="EY692">
        <v>1.5502413E-2</v>
      </c>
      <c r="EZ692">
        <v>1.3237451000000001E-2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0.61633099999999996</v>
      </c>
      <c r="FI692" t="s">
        <v>113</v>
      </c>
      <c r="FJ692" t="s">
        <v>113</v>
      </c>
      <c r="FK692" s="9">
        <v>3778.5268839999999</v>
      </c>
      <c r="FL692" t="s">
        <v>113</v>
      </c>
      <c r="FM692" t="s">
        <v>113</v>
      </c>
    </row>
    <row r="693" spans="116:169">
      <c r="DL693">
        <v>0</v>
      </c>
      <c r="DM693">
        <v>0.59541999999999995</v>
      </c>
      <c r="DN693">
        <v>3.6800000000000001E-3</v>
      </c>
      <c r="DO693">
        <v>3.15E-3</v>
      </c>
      <c r="DP693">
        <v>3.13E-3</v>
      </c>
      <c r="DQ693">
        <v>1.2999999999999999E-4</v>
      </c>
      <c r="DR693">
        <v>4.0000000000000003E-5</v>
      </c>
      <c r="DS693">
        <v>3.79E-3</v>
      </c>
      <c r="DT693">
        <v>7.0000000000000001E-3</v>
      </c>
      <c r="DU693">
        <v>5.7299999999999999E-3</v>
      </c>
      <c r="DV693">
        <v>8.6819999999999994E-2</v>
      </c>
      <c r="DW693">
        <v>0.29111999999999999</v>
      </c>
      <c r="DX693">
        <v>0</v>
      </c>
      <c r="DY693">
        <v>3626.71522</v>
      </c>
      <c r="DZ693">
        <v>22.554269999999999</v>
      </c>
      <c r="EA693">
        <v>19.42351</v>
      </c>
      <c r="EB693">
        <v>19.40484</v>
      </c>
      <c r="EC693">
        <v>0.78815999999999997</v>
      </c>
      <c r="ED693">
        <v>0.22076000000000001</v>
      </c>
      <c r="EE693">
        <v>23.598800000000001</v>
      </c>
      <c r="EF693">
        <v>42.890090000000001</v>
      </c>
      <c r="EG693">
        <v>38.562950000000001</v>
      </c>
      <c r="EH693">
        <v>573.20842000000005</v>
      </c>
      <c r="EI693">
        <v>1929.57779</v>
      </c>
      <c r="EJ693">
        <v>0</v>
      </c>
      <c r="EK693">
        <v>22.892809719999999</v>
      </c>
      <c r="EL693">
        <v>2.1958194E-2</v>
      </c>
      <c r="EM693">
        <v>7.9414259999999997E-3</v>
      </c>
      <c r="EN693">
        <v>8.5441149999999997E-3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36.56744716</v>
      </c>
      <c r="EX693">
        <v>3.5931868999999998E-2</v>
      </c>
      <c r="EY693">
        <v>1.3126663E-2</v>
      </c>
      <c r="EZ693">
        <v>1.4318628999999999E-2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0.60551100000000002</v>
      </c>
      <c r="FI693" t="s">
        <v>113</v>
      </c>
      <c r="FJ693" t="s">
        <v>113</v>
      </c>
      <c r="FK693" s="9">
        <v>3688.885988</v>
      </c>
      <c r="FL693" t="s">
        <v>113</v>
      </c>
      <c r="FM693" t="s">
        <v>113</v>
      </c>
    </row>
    <row r="694" spans="116:169">
      <c r="DL694">
        <v>0</v>
      </c>
      <c r="DM694">
        <v>0.58601999999999999</v>
      </c>
      <c r="DN694">
        <v>3.15E-3</v>
      </c>
      <c r="DO694">
        <v>3.3E-3</v>
      </c>
      <c r="DP694">
        <v>2.9099999999999998E-3</v>
      </c>
      <c r="DQ694">
        <v>1.2E-4</v>
      </c>
      <c r="DR694">
        <v>3.0000000000000001E-5</v>
      </c>
      <c r="DS694">
        <v>3.0999999999999999E-3</v>
      </c>
      <c r="DT694">
        <v>6.8700000000000002E-3</v>
      </c>
      <c r="DU694">
        <v>5.7600000000000004E-3</v>
      </c>
      <c r="DV694">
        <v>9.0609999999999996E-2</v>
      </c>
      <c r="DW694">
        <v>0.29812</v>
      </c>
      <c r="DX694">
        <v>0</v>
      </c>
      <c r="DY694">
        <v>3546.7878300000002</v>
      </c>
      <c r="DZ694">
        <v>19.15793</v>
      </c>
      <c r="EA694">
        <v>20.21283</v>
      </c>
      <c r="EB694">
        <v>17.949760000000001</v>
      </c>
      <c r="EC694">
        <v>0.75782000000000005</v>
      </c>
      <c r="ED694">
        <v>0.21095</v>
      </c>
      <c r="EE694">
        <v>19.160080000000001</v>
      </c>
      <c r="EF694">
        <v>41.858460000000001</v>
      </c>
      <c r="EG694">
        <v>38.783709999999999</v>
      </c>
      <c r="EH694">
        <v>596.80722000000003</v>
      </c>
      <c r="EI694">
        <v>1972.4678899999999</v>
      </c>
      <c r="EJ694">
        <v>0</v>
      </c>
      <c r="EK694">
        <v>22.75438248</v>
      </c>
      <c r="EL694">
        <v>2.1728686000000001E-2</v>
      </c>
      <c r="EM694">
        <v>7.2195030000000004E-3</v>
      </c>
      <c r="EN694">
        <v>7.0017350000000003E-3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35.76148422</v>
      </c>
      <c r="EX694">
        <v>3.4962722000000002E-2</v>
      </c>
      <c r="EY694">
        <v>1.1741387000000001E-2</v>
      </c>
      <c r="EZ694">
        <v>1.1548487E-2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0.59550899999999996</v>
      </c>
      <c r="FI694" t="s">
        <v>113</v>
      </c>
      <c r="FJ694" t="s">
        <v>113</v>
      </c>
      <c r="FK694" s="9">
        <v>3604.866168</v>
      </c>
      <c r="FL694" t="s">
        <v>113</v>
      </c>
      <c r="FM694" t="s">
        <v>113</v>
      </c>
    </row>
    <row r="695" spans="116:169">
      <c r="DL695">
        <v>0</v>
      </c>
      <c r="DM695">
        <v>0.57628999999999997</v>
      </c>
      <c r="DN695">
        <v>3.47E-3</v>
      </c>
      <c r="DO695">
        <v>2.9199999999999999E-3</v>
      </c>
      <c r="DP695">
        <v>3.0000000000000001E-3</v>
      </c>
      <c r="DQ695">
        <v>1.2E-4</v>
      </c>
      <c r="DR695">
        <v>3.0000000000000001E-5</v>
      </c>
      <c r="DS695">
        <v>2.9199999999999999E-3</v>
      </c>
      <c r="DT695">
        <v>6.7499999999999999E-3</v>
      </c>
      <c r="DU695">
        <v>5.7999999999999996E-3</v>
      </c>
      <c r="DV695">
        <v>9.3700000000000006E-2</v>
      </c>
      <c r="DW695">
        <v>0.30498999999999998</v>
      </c>
      <c r="DX695">
        <v>0</v>
      </c>
      <c r="DY695">
        <v>3465.3410600000002</v>
      </c>
      <c r="DZ695">
        <v>21.021789999999999</v>
      </c>
      <c r="EA695">
        <v>17.74427</v>
      </c>
      <c r="EB695">
        <v>18.35538</v>
      </c>
      <c r="EC695">
        <v>0.72580999999999996</v>
      </c>
      <c r="ED695">
        <v>0.19991999999999999</v>
      </c>
      <c r="EE695">
        <v>17.976430000000001</v>
      </c>
      <c r="EF695">
        <v>40.869500000000002</v>
      </c>
      <c r="EG695">
        <v>38.994660000000003</v>
      </c>
      <c r="EH695">
        <v>615.96729000000005</v>
      </c>
      <c r="EI695">
        <v>2014.3263400000001</v>
      </c>
      <c r="EJ695">
        <v>0</v>
      </c>
      <c r="EK695">
        <v>22.597695359999999</v>
      </c>
      <c r="EL695">
        <v>2.0307265000000001E-2</v>
      </c>
      <c r="EM695">
        <v>7.4280780000000003E-3</v>
      </c>
      <c r="EN695">
        <v>6.5823640000000003E-3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34.940261360000001</v>
      </c>
      <c r="EX695">
        <v>3.2166263E-2</v>
      </c>
      <c r="EY695">
        <v>1.1885588000000001E-2</v>
      </c>
      <c r="EZ695">
        <v>1.0684265E-2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0.58580100000000002</v>
      </c>
      <c r="FI695" t="s">
        <v>113</v>
      </c>
      <c r="FJ695" t="s">
        <v>113</v>
      </c>
      <c r="FK695" s="9">
        <v>3523.1882999999998</v>
      </c>
      <c r="FL695" t="s">
        <v>113</v>
      </c>
      <c r="FM695" t="s">
        <v>113</v>
      </c>
    </row>
    <row r="696" spans="116:169">
      <c r="DL696">
        <v>0</v>
      </c>
      <c r="DM696">
        <v>0.56669999999999998</v>
      </c>
      <c r="DN696">
        <v>3.5000000000000001E-3</v>
      </c>
      <c r="DO696">
        <v>3.13E-3</v>
      </c>
      <c r="DP696">
        <v>2.7100000000000002E-3</v>
      </c>
      <c r="DQ696">
        <v>1.2E-4</v>
      </c>
      <c r="DR696">
        <v>3.0000000000000001E-5</v>
      </c>
      <c r="DS696">
        <v>2.98E-3</v>
      </c>
      <c r="DT696">
        <v>6.6400000000000001E-3</v>
      </c>
      <c r="DU696">
        <v>5.8300000000000001E-3</v>
      </c>
      <c r="DV696">
        <v>9.6629999999999994E-2</v>
      </c>
      <c r="DW696">
        <v>0.31174000000000002</v>
      </c>
      <c r="DX696">
        <v>0</v>
      </c>
      <c r="DY696">
        <v>3385.2760899999998</v>
      </c>
      <c r="DZ696">
        <v>21.031199999999998</v>
      </c>
      <c r="EA696">
        <v>18.895109999999999</v>
      </c>
      <c r="EB696">
        <v>16.458279999999998</v>
      </c>
      <c r="EC696">
        <v>0.70484000000000002</v>
      </c>
      <c r="ED696">
        <v>0.20030999999999999</v>
      </c>
      <c r="EE696">
        <v>18.226600000000001</v>
      </c>
      <c r="EF696">
        <v>39.917059999999999</v>
      </c>
      <c r="EG696">
        <v>39.194580000000002</v>
      </c>
      <c r="EH696">
        <v>633.94372999999996</v>
      </c>
      <c r="EI696">
        <v>2055.1958500000001</v>
      </c>
      <c r="EJ696">
        <v>0</v>
      </c>
      <c r="EK696">
        <v>22.444307909999999</v>
      </c>
      <c r="EL696">
        <v>2.0796597E-2</v>
      </c>
      <c r="EM696">
        <v>6.8712219999999997E-3</v>
      </c>
      <c r="EN696">
        <v>6.8399400000000001E-3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34.137738970000001</v>
      </c>
      <c r="EX696">
        <v>3.2393598000000003E-2</v>
      </c>
      <c r="EY696">
        <v>1.0820237999999999E-2</v>
      </c>
      <c r="EZ696">
        <v>1.0924853E-2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0.57614799999999999</v>
      </c>
      <c r="FI696" t="s">
        <v>113</v>
      </c>
      <c r="FJ696" t="s">
        <v>113</v>
      </c>
      <c r="FK696" s="9">
        <v>3442.3655210000002</v>
      </c>
      <c r="FL696" t="s">
        <v>113</v>
      </c>
      <c r="FM696" t="s">
        <v>113</v>
      </c>
    </row>
    <row r="697" spans="116:169">
      <c r="DL697">
        <v>0</v>
      </c>
      <c r="DM697">
        <v>0.55718999999999996</v>
      </c>
      <c r="DN697">
        <v>3.5500000000000002E-3</v>
      </c>
      <c r="DO697">
        <v>3.14E-3</v>
      </c>
      <c r="DP697">
        <v>2.8600000000000001E-3</v>
      </c>
      <c r="DQ697">
        <v>1.2E-4</v>
      </c>
      <c r="DR697">
        <v>3.0000000000000001E-5</v>
      </c>
      <c r="DS697">
        <v>2.7299999999999998E-3</v>
      </c>
      <c r="DT697">
        <v>6.5300000000000002E-3</v>
      </c>
      <c r="DU697">
        <v>5.8599999999999998E-3</v>
      </c>
      <c r="DV697">
        <v>9.9610000000000004E-2</v>
      </c>
      <c r="DW697">
        <v>0.31838</v>
      </c>
      <c r="DX697">
        <v>0</v>
      </c>
      <c r="DY697">
        <v>3306.22156</v>
      </c>
      <c r="DZ697">
        <v>21.185179999999999</v>
      </c>
      <c r="EA697">
        <v>18.87105</v>
      </c>
      <c r="EB697">
        <v>17.274080000000001</v>
      </c>
      <c r="EC697">
        <v>0.71292999999999995</v>
      </c>
      <c r="ED697">
        <v>0.19367000000000001</v>
      </c>
      <c r="EE697">
        <v>16.571629999999999</v>
      </c>
      <c r="EF697">
        <v>39.011609999999997</v>
      </c>
      <c r="EG697">
        <v>39.394889999999997</v>
      </c>
      <c r="EH697">
        <v>652.17031999999995</v>
      </c>
      <c r="EI697">
        <v>2095.1129000000001</v>
      </c>
      <c r="EJ697">
        <v>0</v>
      </c>
      <c r="EK697">
        <v>22.289230830000001</v>
      </c>
      <c r="EL697">
        <v>2.1211008E-2</v>
      </c>
      <c r="EM697">
        <v>7.1431209999999997E-3</v>
      </c>
      <c r="EN697">
        <v>6.2344810000000001E-3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33.346004430000001</v>
      </c>
      <c r="EX697">
        <v>3.2497871999999997E-2</v>
      </c>
      <c r="EY697">
        <v>1.1063672E-2</v>
      </c>
      <c r="EZ697">
        <v>9.7976190000000005E-3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0.56685700000000006</v>
      </c>
      <c r="FI697" t="s">
        <v>113</v>
      </c>
      <c r="FJ697" t="s">
        <v>113</v>
      </c>
      <c r="FK697" s="9">
        <v>3364.264799</v>
      </c>
      <c r="FL697" t="s">
        <v>113</v>
      </c>
      <c r="FM697" t="s">
        <v>113</v>
      </c>
    </row>
    <row r="698" spans="116:169">
      <c r="DL698">
        <v>0</v>
      </c>
      <c r="DM698">
        <v>0.54788000000000003</v>
      </c>
      <c r="DN698">
        <v>3.48E-3</v>
      </c>
      <c r="DO698">
        <v>3.1700000000000001E-3</v>
      </c>
      <c r="DP698">
        <v>2.8800000000000002E-3</v>
      </c>
      <c r="DQ698">
        <v>1.2E-4</v>
      </c>
      <c r="DR698">
        <v>3.0000000000000001E-5</v>
      </c>
      <c r="DS698">
        <v>2.8600000000000001E-3</v>
      </c>
      <c r="DT698">
        <v>6.43E-3</v>
      </c>
      <c r="DU698">
        <v>5.8999999999999999E-3</v>
      </c>
      <c r="DV698">
        <v>0.10234</v>
      </c>
      <c r="DW698">
        <v>0.32490999999999998</v>
      </c>
      <c r="DX698">
        <v>0</v>
      </c>
      <c r="DY698">
        <v>3228.8591200000001</v>
      </c>
      <c r="DZ698">
        <v>20.662040000000001</v>
      </c>
      <c r="EA698">
        <v>18.918230000000001</v>
      </c>
      <c r="EB698">
        <v>17.306170000000002</v>
      </c>
      <c r="EC698">
        <v>0.71414</v>
      </c>
      <c r="ED698">
        <v>0.19234999999999999</v>
      </c>
      <c r="EE698">
        <v>17.283480000000001</v>
      </c>
      <c r="EF698">
        <v>38.156010000000002</v>
      </c>
      <c r="EG698">
        <v>39.588560000000001</v>
      </c>
      <c r="EH698">
        <v>668.74194999999997</v>
      </c>
      <c r="EI698">
        <v>2134.1245100000001</v>
      </c>
      <c r="EJ698">
        <v>0</v>
      </c>
      <c r="EK698">
        <v>22.137539960000002</v>
      </c>
      <c r="EL698">
        <v>2.1742383000000001E-2</v>
      </c>
      <c r="EM698">
        <v>7.3327949999999996E-3</v>
      </c>
      <c r="EN698">
        <v>6.6506780000000001E-3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32.572505479999997</v>
      </c>
      <c r="EX698">
        <v>3.2768393E-2</v>
      </c>
      <c r="EY698">
        <v>1.1173341E-2</v>
      </c>
      <c r="EZ698">
        <v>1.028249E-2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0.557531</v>
      </c>
      <c r="FI698" t="s">
        <v>113</v>
      </c>
      <c r="FJ698" t="s">
        <v>113</v>
      </c>
      <c r="FK698" s="9">
        <v>3286.4596959999999</v>
      </c>
      <c r="FL698" t="s">
        <v>113</v>
      </c>
      <c r="FM698" t="s">
        <v>113</v>
      </c>
    </row>
    <row r="699" spans="116:169">
      <c r="DL699">
        <v>0</v>
      </c>
      <c r="DM699">
        <v>0.53832999999999998</v>
      </c>
      <c r="DN699">
        <v>3.81E-3</v>
      </c>
      <c r="DO699">
        <v>3.1199999999999999E-3</v>
      </c>
      <c r="DP699">
        <v>2.8999999999999998E-3</v>
      </c>
      <c r="DQ699">
        <v>1.2E-4</v>
      </c>
      <c r="DR699">
        <v>3.0000000000000001E-5</v>
      </c>
      <c r="DS699">
        <v>2.8999999999999998E-3</v>
      </c>
      <c r="DT699">
        <v>6.3099999999999996E-3</v>
      </c>
      <c r="DU699">
        <v>5.9300000000000004E-3</v>
      </c>
      <c r="DV699">
        <v>0.1052</v>
      </c>
      <c r="DW699">
        <v>0.33134000000000002</v>
      </c>
      <c r="DX699">
        <v>0</v>
      </c>
      <c r="DY699">
        <v>3150.6982899999998</v>
      </c>
      <c r="DZ699">
        <v>22.460170000000002</v>
      </c>
      <c r="EA699">
        <v>18.479220000000002</v>
      </c>
      <c r="EB699">
        <v>17.320930000000001</v>
      </c>
      <c r="EC699">
        <v>0.70638999999999996</v>
      </c>
      <c r="ED699">
        <v>0.18853</v>
      </c>
      <c r="EE699">
        <v>17.39648</v>
      </c>
      <c r="EF699">
        <v>37.203360000000004</v>
      </c>
      <c r="EG699">
        <v>39.780909999999999</v>
      </c>
      <c r="EH699">
        <v>686.02543000000003</v>
      </c>
      <c r="EI699">
        <v>2172.2805199999998</v>
      </c>
      <c r="EJ699">
        <v>0</v>
      </c>
      <c r="EK699">
        <v>21.97024708</v>
      </c>
      <c r="EL699">
        <v>2.1843985999999999E-2</v>
      </c>
      <c r="EM699">
        <v>7.4723569999999998E-3</v>
      </c>
      <c r="EN699">
        <v>6.7733669999999998E-3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31.789256479999999</v>
      </c>
      <c r="EX699">
        <v>3.2383071999999999E-2</v>
      </c>
      <c r="EY699">
        <v>1.1199423E-2</v>
      </c>
      <c r="EZ699">
        <v>1.0301569999999999E-2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0.54828500000000002</v>
      </c>
      <c r="FI699" t="s">
        <v>113</v>
      </c>
      <c r="FJ699" t="s">
        <v>113</v>
      </c>
      <c r="FK699" s="9">
        <v>3209.6649940000002</v>
      </c>
      <c r="FL699" t="s">
        <v>113</v>
      </c>
      <c r="FM699" t="s">
        <v>113</v>
      </c>
    </row>
    <row r="700" spans="116:169">
      <c r="DL700">
        <v>0</v>
      </c>
      <c r="DM700">
        <v>0.52878000000000003</v>
      </c>
      <c r="DN700">
        <v>4.0099999999999997E-3</v>
      </c>
      <c r="DO700">
        <v>3.3400000000000001E-3</v>
      </c>
      <c r="DP700">
        <v>2.8800000000000002E-3</v>
      </c>
      <c r="DQ700">
        <v>1.2E-4</v>
      </c>
      <c r="DR700">
        <v>3.0000000000000001E-5</v>
      </c>
      <c r="DS700">
        <v>2.9299999999999999E-3</v>
      </c>
      <c r="DT700">
        <v>6.1999999999999998E-3</v>
      </c>
      <c r="DU700">
        <v>5.96E-3</v>
      </c>
      <c r="DV700">
        <v>0.1081</v>
      </c>
      <c r="DW700">
        <v>0.33765000000000001</v>
      </c>
      <c r="DX700">
        <v>0</v>
      </c>
      <c r="DY700">
        <v>3073.0421000000001</v>
      </c>
      <c r="DZ700">
        <v>23.447340000000001</v>
      </c>
      <c r="EA700">
        <v>19.67426</v>
      </c>
      <c r="EB700">
        <v>17.039480000000001</v>
      </c>
      <c r="EC700">
        <v>0.71540999999999999</v>
      </c>
      <c r="ED700">
        <v>0.18817999999999999</v>
      </c>
      <c r="EE700">
        <v>17.427869999999999</v>
      </c>
      <c r="EF700">
        <v>36.294159999999998</v>
      </c>
      <c r="EG700">
        <v>39.969439999999999</v>
      </c>
      <c r="EH700">
        <v>703.42191000000003</v>
      </c>
      <c r="EI700">
        <v>2209.4838800000002</v>
      </c>
      <c r="EJ700">
        <v>0</v>
      </c>
      <c r="EK700">
        <v>21.798799509999998</v>
      </c>
      <c r="EL700">
        <v>2.3034956999999998E-2</v>
      </c>
      <c r="EM700">
        <v>7.4630089999999996E-3</v>
      </c>
      <c r="EN700">
        <v>6.8920980000000001E-3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31.013581630000001</v>
      </c>
      <c r="EX700">
        <v>3.3570656999999997E-2</v>
      </c>
      <c r="EY700">
        <v>1.100132E-2</v>
      </c>
      <c r="EZ700">
        <v>1.0310267E-2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0.53912599999999999</v>
      </c>
      <c r="FI700" t="s">
        <v>113</v>
      </c>
      <c r="FJ700" t="s">
        <v>113</v>
      </c>
      <c r="FK700" s="9">
        <v>3133.9185910000001</v>
      </c>
      <c r="FL700" t="s">
        <v>113</v>
      </c>
      <c r="FM700" t="s">
        <v>113</v>
      </c>
    </row>
    <row r="701" spans="116:169">
      <c r="DL701">
        <v>0</v>
      </c>
      <c r="DM701">
        <v>0.52007000000000003</v>
      </c>
      <c r="DN701">
        <v>3.3700000000000002E-3</v>
      </c>
      <c r="DO701">
        <v>3.48E-3</v>
      </c>
      <c r="DP701">
        <v>3.0599999999999998E-3</v>
      </c>
      <c r="DQ701">
        <v>1.2999999999999999E-4</v>
      </c>
      <c r="DR701">
        <v>3.0000000000000001E-5</v>
      </c>
      <c r="DS701">
        <v>2.8800000000000002E-3</v>
      </c>
      <c r="DT701">
        <v>6.0899999999999999E-3</v>
      </c>
      <c r="DU701">
        <v>5.9899999999999997E-3</v>
      </c>
      <c r="DV701">
        <v>0.11103</v>
      </c>
      <c r="DW701">
        <v>0.34386</v>
      </c>
      <c r="DX701">
        <v>0</v>
      </c>
      <c r="DY701">
        <v>3000.8508900000002</v>
      </c>
      <c r="DZ701">
        <v>19.59797</v>
      </c>
      <c r="EA701">
        <v>20.367380000000001</v>
      </c>
      <c r="EB701">
        <v>18.02807</v>
      </c>
      <c r="EC701">
        <v>0.74078999999999995</v>
      </c>
      <c r="ED701">
        <v>0.18628</v>
      </c>
      <c r="EE701">
        <v>17.052140000000001</v>
      </c>
      <c r="EF701">
        <v>35.39808</v>
      </c>
      <c r="EG701">
        <v>40.157620000000001</v>
      </c>
      <c r="EH701">
        <v>720.84978000000001</v>
      </c>
      <c r="EI701">
        <v>2245.7780400000001</v>
      </c>
      <c r="EJ701">
        <v>0</v>
      </c>
      <c r="EK701">
        <v>21.65778268</v>
      </c>
      <c r="EL701">
        <v>2.4359707000000001E-2</v>
      </c>
      <c r="EM701">
        <v>7.9368449999999997E-3</v>
      </c>
      <c r="EN701">
        <v>6.8942919999999998E-3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30.293995280000001</v>
      </c>
      <c r="EX701">
        <v>3.4904914000000002E-2</v>
      </c>
      <c r="EY701">
        <v>1.1504215E-2</v>
      </c>
      <c r="EZ701">
        <v>1.0143315E-2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0.53012099999999995</v>
      </c>
      <c r="FI701" t="s">
        <v>113</v>
      </c>
      <c r="FJ701" t="s">
        <v>113</v>
      </c>
      <c r="FK701" s="9">
        <v>3059.5851120000002</v>
      </c>
      <c r="FL701" t="s">
        <v>113</v>
      </c>
      <c r="FM701" t="s">
        <v>113</v>
      </c>
    </row>
    <row r="702" spans="116:169">
      <c r="DL702">
        <v>0</v>
      </c>
      <c r="DM702">
        <v>0.51085000000000003</v>
      </c>
      <c r="DN702">
        <v>3.8700000000000002E-3</v>
      </c>
      <c r="DO702">
        <v>3.0300000000000001E-3</v>
      </c>
      <c r="DP702">
        <v>3.16E-3</v>
      </c>
      <c r="DQ702">
        <v>1.2E-4</v>
      </c>
      <c r="DR702">
        <v>3.0000000000000001E-5</v>
      </c>
      <c r="DS702">
        <v>3.0799999999999998E-3</v>
      </c>
      <c r="DT702">
        <v>5.9800000000000001E-3</v>
      </c>
      <c r="DU702">
        <v>6.0200000000000002E-3</v>
      </c>
      <c r="DV702">
        <v>0.11391</v>
      </c>
      <c r="DW702">
        <v>0.34994999999999998</v>
      </c>
      <c r="DX702">
        <v>0</v>
      </c>
      <c r="DY702">
        <v>2926.1671999999999</v>
      </c>
      <c r="DZ702">
        <v>22.307320000000001</v>
      </c>
      <c r="EA702">
        <v>17.594999999999999</v>
      </c>
      <c r="EB702">
        <v>18.48142</v>
      </c>
      <c r="EC702">
        <v>0.71182999999999996</v>
      </c>
      <c r="ED702">
        <v>0.17937</v>
      </c>
      <c r="EE702">
        <v>18.110019999999999</v>
      </c>
      <c r="EF702">
        <v>34.509050000000002</v>
      </c>
      <c r="EG702">
        <v>40.343899999999998</v>
      </c>
      <c r="EH702">
        <v>737.90192000000002</v>
      </c>
      <c r="EI702">
        <v>2281.1761299999998</v>
      </c>
      <c r="EJ702">
        <v>0</v>
      </c>
      <c r="EK702">
        <v>21.485069970000001</v>
      </c>
      <c r="EL702">
        <v>2.3008599000000001E-2</v>
      </c>
      <c r="EM702">
        <v>8.3957979999999995E-3</v>
      </c>
      <c r="EN702">
        <v>7.4170310000000001E-3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29.542599620000001</v>
      </c>
      <c r="EX702">
        <v>3.2442739999999998E-2</v>
      </c>
      <c r="EY702">
        <v>1.1966381E-2</v>
      </c>
      <c r="EZ702">
        <v>1.0731071999999999E-2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0.52102800000000005</v>
      </c>
      <c r="FI702" t="s">
        <v>113</v>
      </c>
      <c r="FJ702" t="s">
        <v>113</v>
      </c>
      <c r="FK702" s="9">
        <v>2985.26278</v>
      </c>
      <c r="FL702" t="s">
        <v>113</v>
      </c>
      <c r="FM702" t="s">
        <v>113</v>
      </c>
    </row>
    <row r="703" spans="116:169">
      <c r="DL703">
        <v>0</v>
      </c>
      <c r="DM703">
        <v>0.50285000000000002</v>
      </c>
      <c r="DN703">
        <v>2.8500000000000001E-3</v>
      </c>
      <c r="DO703">
        <v>3.3600000000000001E-3</v>
      </c>
      <c r="DP703">
        <v>2.82E-3</v>
      </c>
      <c r="DQ703">
        <v>1.2E-4</v>
      </c>
      <c r="DR703">
        <v>3.0000000000000001E-5</v>
      </c>
      <c r="DS703">
        <v>3.0999999999999999E-3</v>
      </c>
      <c r="DT703">
        <v>5.8900000000000003E-3</v>
      </c>
      <c r="DU703">
        <v>6.0600000000000003E-3</v>
      </c>
      <c r="DV703">
        <v>0.11699</v>
      </c>
      <c r="DW703">
        <v>0.35593000000000002</v>
      </c>
      <c r="DX703">
        <v>0</v>
      </c>
      <c r="DY703">
        <v>2859.0395800000001</v>
      </c>
      <c r="DZ703">
        <v>16.341270000000002</v>
      </c>
      <c r="EA703">
        <v>19.346869999999999</v>
      </c>
      <c r="EB703">
        <v>16.377600000000001</v>
      </c>
      <c r="EC703">
        <v>0.69567999999999997</v>
      </c>
      <c r="ED703">
        <v>0.18163000000000001</v>
      </c>
      <c r="EE703">
        <v>18.12067</v>
      </c>
      <c r="EF703">
        <v>33.758670000000002</v>
      </c>
      <c r="EG703">
        <v>40.523269999999997</v>
      </c>
      <c r="EH703">
        <v>756.01193999999998</v>
      </c>
      <c r="EI703">
        <v>2315.6851799999999</v>
      </c>
      <c r="EJ703">
        <v>0</v>
      </c>
      <c r="EK703">
        <v>21.361390830000001</v>
      </c>
      <c r="EL703">
        <v>2.4001347999999999E-2</v>
      </c>
      <c r="EM703">
        <v>7.6834449999999997E-3</v>
      </c>
      <c r="EN703">
        <v>7.73218E-3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28.870643659999999</v>
      </c>
      <c r="EX703">
        <v>3.3248303999999999E-2</v>
      </c>
      <c r="EY703">
        <v>1.0769558E-2</v>
      </c>
      <c r="EZ703">
        <v>1.099987E-2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0.51199899999999998</v>
      </c>
      <c r="FI703" t="s">
        <v>113</v>
      </c>
      <c r="FJ703" t="s">
        <v>113</v>
      </c>
      <c r="FK703" s="9">
        <v>2911.800999</v>
      </c>
      <c r="FL703" t="s">
        <v>113</v>
      </c>
      <c r="FM703" t="s">
        <v>113</v>
      </c>
    </row>
    <row r="704" spans="116:169">
      <c r="DL704">
        <v>0</v>
      </c>
      <c r="DM704">
        <v>0.49437999999999999</v>
      </c>
      <c r="DN704">
        <v>2.2599999999999999E-3</v>
      </c>
      <c r="DO704">
        <v>2.7299999999999998E-3</v>
      </c>
      <c r="DP704">
        <v>2.9099999999999998E-3</v>
      </c>
      <c r="DQ704">
        <v>5.0000000000000002E-5</v>
      </c>
      <c r="DR704">
        <v>6.0000000000000002E-5</v>
      </c>
      <c r="DS704">
        <v>2.81E-3</v>
      </c>
      <c r="DT704">
        <v>6.7999999999999996E-3</v>
      </c>
      <c r="DU704">
        <v>6.0899999999999999E-3</v>
      </c>
      <c r="DV704">
        <v>0.12009</v>
      </c>
      <c r="DW704">
        <v>0.36181999999999997</v>
      </c>
      <c r="DX704">
        <v>0</v>
      </c>
      <c r="DY704">
        <v>2789.7417500000001</v>
      </c>
      <c r="DZ704">
        <v>12.864330000000001</v>
      </c>
      <c r="EA704">
        <v>15.61538</v>
      </c>
      <c r="EB704">
        <v>16.761009999999999</v>
      </c>
      <c r="EC704">
        <v>0.30436000000000002</v>
      </c>
      <c r="ED704">
        <v>0.31775999999999999</v>
      </c>
      <c r="EE704">
        <v>16.281020000000002</v>
      </c>
      <c r="EF704">
        <v>38.667999999999999</v>
      </c>
      <c r="EG704">
        <v>40.704900000000002</v>
      </c>
      <c r="EH704">
        <v>774.13261</v>
      </c>
      <c r="EI704">
        <v>2349.4438500000001</v>
      </c>
      <c r="EJ704">
        <v>0</v>
      </c>
      <c r="EK704">
        <v>21.207184890000001</v>
      </c>
      <c r="EL704">
        <v>2.0939466E-2</v>
      </c>
      <c r="EM704">
        <v>1.3744592999999999E-2</v>
      </c>
      <c r="EN704">
        <v>5.5153210000000001E-3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28.168704590000001</v>
      </c>
      <c r="EX704">
        <v>2.8553851000000002E-2</v>
      </c>
      <c r="EY704">
        <v>1.8940068000000001E-2</v>
      </c>
      <c r="EZ704">
        <v>7.7139640000000002E-3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0.50233399999999995</v>
      </c>
      <c r="FI704" t="s">
        <v>113</v>
      </c>
      <c r="FJ704" t="s">
        <v>113</v>
      </c>
      <c r="FK704" s="9">
        <v>2835.2868250000001</v>
      </c>
      <c r="FL704" t="s">
        <v>113</v>
      </c>
      <c r="FM704" t="s">
        <v>113</v>
      </c>
    </row>
    <row r="705" spans="116:169">
      <c r="DL705">
        <v>0</v>
      </c>
      <c r="DM705">
        <v>0.48563000000000001</v>
      </c>
      <c r="DN705">
        <v>2.3900000000000002E-3</v>
      </c>
      <c r="DO705">
        <v>2.2499999999999998E-3</v>
      </c>
      <c r="DP705">
        <v>2.4099999999999998E-3</v>
      </c>
      <c r="DQ705">
        <v>5.0000000000000002E-5</v>
      </c>
      <c r="DR705">
        <v>5.0000000000000002E-5</v>
      </c>
      <c r="DS705">
        <v>2.8700000000000002E-3</v>
      </c>
      <c r="DT705">
        <v>6.6899999999999998E-3</v>
      </c>
      <c r="DU705">
        <v>6.1399999999999996E-3</v>
      </c>
      <c r="DV705">
        <v>0.1229</v>
      </c>
      <c r="DW705">
        <v>0.36862</v>
      </c>
      <c r="DX705">
        <v>0</v>
      </c>
      <c r="DY705">
        <v>2719.3763800000002</v>
      </c>
      <c r="DZ705">
        <v>13.48897</v>
      </c>
      <c r="EA705">
        <v>12.761710000000001</v>
      </c>
      <c r="EB705">
        <v>13.757059999999999</v>
      </c>
      <c r="EC705">
        <v>0.26689000000000002</v>
      </c>
      <c r="ED705">
        <v>0.30338999999999999</v>
      </c>
      <c r="EE705">
        <v>16.519760000000002</v>
      </c>
      <c r="EF705">
        <v>37.754199999999997</v>
      </c>
      <c r="EG705">
        <v>41.022660000000002</v>
      </c>
      <c r="EH705">
        <v>790.41363000000001</v>
      </c>
      <c r="EI705">
        <v>2388.1118499999998</v>
      </c>
      <c r="EJ705">
        <v>0</v>
      </c>
      <c r="EK705">
        <v>21.025443599999999</v>
      </c>
      <c r="EL705">
        <v>1.5831573000000002E-2</v>
      </c>
      <c r="EM705">
        <v>1.1434787E-2</v>
      </c>
      <c r="EN705">
        <v>5.7416660000000003E-3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27.442395300000001</v>
      </c>
      <c r="EX705">
        <v>2.1189084E-2</v>
      </c>
      <c r="EY705">
        <v>1.5485921999999999E-2</v>
      </c>
      <c r="EZ705">
        <v>7.8942939999999996E-3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0.49271999999999999</v>
      </c>
      <c r="FI705" t="s">
        <v>113</v>
      </c>
      <c r="FJ705" t="s">
        <v>113</v>
      </c>
      <c r="FK705" s="9">
        <v>2759.651022</v>
      </c>
      <c r="FL705" t="s">
        <v>113</v>
      </c>
      <c r="FM705" t="s">
        <v>113</v>
      </c>
    </row>
    <row r="706" spans="116:169">
      <c r="DL706">
        <v>0</v>
      </c>
      <c r="DM706">
        <v>0.47735</v>
      </c>
      <c r="DN706">
        <v>2.0400000000000001E-3</v>
      </c>
      <c r="DO706">
        <v>2.2899999999999999E-3</v>
      </c>
      <c r="DP706">
        <v>2.0100000000000001E-3</v>
      </c>
      <c r="DQ706">
        <v>4.0000000000000003E-5</v>
      </c>
      <c r="DR706">
        <v>5.0000000000000002E-5</v>
      </c>
      <c r="DS706">
        <v>2.3800000000000002E-3</v>
      </c>
      <c r="DT706">
        <v>6.5599999999999999E-3</v>
      </c>
      <c r="DU706">
        <v>6.1999999999999998E-3</v>
      </c>
      <c r="DV706">
        <v>0.12576999999999999</v>
      </c>
      <c r="DW706">
        <v>0.37530999999999998</v>
      </c>
      <c r="DX706">
        <v>0</v>
      </c>
      <c r="DY706">
        <v>2652.1719199999998</v>
      </c>
      <c r="DZ706">
        <v>11.4382</v>
      </c>
      <c r="EA706">
        <v>12.908709999999999</v>
      </c>
      <c r="EB706">
        <v>11.38829</v>
      </c>
      <c r="EC706">
        <v>0.24302000000000001</v>
      </c>
      <c r="ED706">
        <v>0.28961999999999999</v>
      </c>
      <c r="EE706">
        <v>13.572430000000001</v>
      </c>
      <c r="EF706">
        <v>36.739089999999997</v>
      </c>
      <c r="EG706">
        <v>41.326050000000002</v>
      </c>
      <c r="EH706">
        <v>806.93339000000003</v>
      </c>
      <c r="EI706">
        <v>2425.8660599999998</v>
      </c>
      <c r="EJ706">
        <v>0</v>
      </c>
      <c r="EK706">
        <v>20.8703444</v>
      </c>
      <c r="EL706">
        <v>1.5069061E-2</v>
      </c>
      <c r="EM706">
        <v>9.5397810000000006E-3</v>
      </c>
      <c r="EN706">
        <v>4.7958949999999997E-3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26.763870050000001</v>
      </c>
      <c r="EX706">
        <v>1.9804709E-2</v>
      </c>
      <c r="EY706">
        <v>1.2697857999999999E-2</v>
      </c>
      <c r="EZ706">
        <v>6.4812630000000001E-3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0.48373100000000002</v>
      </c>
      <c r="FI706" t="s">
        <v>113</v>
      </c>
      <c r="FJ706" t="s">
        <v>113</v>
      </c>
      <c r="FK706" s="9">
        <v>2688.1501330000001</v>
      </c>
      <c r="FL706" t="s">
        <v>113</v>
      </c>
      <c r="FM706" t="s">
        <v>113</v>
      </c>
    </row>
    <row r="707" spans="116:169">
      <c r="DL707">
        <v>0</v>
      </c>
      <c r="DM707">
        <v>0.46887000000000001</v>
      </c>
      <c r="DN707">
        <v>2.2599999999999999E-3</v>
      </c>
      <c r="DO707">
        <v>2.0300000000000001E-3</v>
      </c>
      <c r="DP707">
        <v>2.0100000000000001E-3</v>
      </c>
      <c r="DQ707">
        <v>4.0000000000000003E-5</v>
      </c>
      <c r="DR707">
        <v>5.0000000000000002E-5</v>
      </c>
      <c r="DS707">
        <v>2.0200000000000001E-3</v>
      </c>
      <c r="DT707">
        <v>6.4400000000000004E-3</v>
      </c>
      <c r="DU707">
        <v>6.2500000000000003E-3</v>
      </c>
      <c r="DV707">
        <v>0.12814999999999999</v>
      </c>
      <c r="DW707">
        <v>0.38186999999999999</v>
      </c>
      <c r="DX707">
        <v>0</v>
      </c>
      <c r="DY707">
        <v>2584.4170600000002</v>
      </c>
      <c r="DZ707">
        <v>12.57368</v>
      </c>
      <c r="EA707">
        <v>11.37433</v>
      </c>
      <c r="EB707">
        <v>11.32949</v>
      </c>
      <c r="EC707">
        <v>0.2205</v>
      </c>
      <c r="ED707">
        <v>0.27556999999999998</v>
      </c>
      <c r="EE707">
        <v>11.45529</v>
      </c>
      <c r="EF707">
        <v>35.775149999999996</v>
      </c>
      <c r="EG707">
        <v>41.615670000000001</v>
      </c>
      <c r="EH707">
        <v>820.50581999999997</v>
      </c>
      <c r="EI707">
        <v>2462.6051400000001</v>
      </c>
      <c r="EJ707">
        <v>0</v>
      </c>
      <c r="EK707">
        <v>20.701876550000001</v>
      </c>
      <c r="EL707">
        <v>1.3688328E-2</v>
      </c>
      <c r="EM707">
        <v>9.4600499999999994E-3</v>
      </c>
      <c r="EN707">
        <v>4.0411630000000004E-3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26.08031098</v>
      </c>
      <c r="EX707">
        <v>1.7680313E-2</v>
      </c>
      <c r="EY707">
        <v>1.2370123E-2</v>
      </c>
      <c r="EZ707">
        <v>5.367297E-3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0.475221</v>
      </c>
      <c r="FI707" t="s">
        <v>113</v>
      </c>
      <c r="FJ707" t="s">
        <v>113</v>
      </c>
      <c r="FK707" s="9">
        <v>2619.9150589999999</v>
      </c>
      <c r="FL707" t="s">
        <v>113</v>
      </c>
      <c r="FM707" t="s">
        <v>113</v>
      </c>
    </row>
    <row r="708" spans="116:169">
      <c r="DL708">
        <v>0</v>
      </c>
      <c r="DM708">
        <v>0.46051999999999998</v>
      </c>
      <c r="DN708">
        <v>2.2899999999999999E-3</v>
      </c>
      <c r="DO708">
        <v>2.1700000000000001E-3</v>
      </c>
      <c r="DP708">
        <v>1.82E-3</v>
      </c>
      <c r="DQ708">
        <v>4.0000000000000003E-5</v>
      </c>
      <c r="DR708">
        <v>5.0000000000000002E-5</v>
      </c>
      <c r="DS708">
        <v>2.0200000000000001E-3</v>
      </c>
      <c r="DT708">
        <v>6.3200000000000001E-3</v>
      </c>
      <c r="DU708">
        <v>6.3E-3</v>
      </c>
      <c r="DV708">
        <v>0.13017000000000001</v>
      </c>
      <c r="DW708">
        <v>0.38830999999999999</v>
      </c>
      <c r="DX708">
        <v>0</v>
      </c>
      <c r="DY708">
        <v>2517.9000999999998</v>
      </c>
      <c r="DZ708">
        <v>12.61159</v>
      </c>
      <c r="EA708">
        <v>12.01544</v>
      </c>
      <c r="EB708">
        <v>10.14448</v>
      </c>
      <c r="EC708">
        <v>0.21845999999999999</v>
      </c>
      <c r="ED708">
        <v>0.27023999999999998</v>
      </c>
      <c r="EE708">
        <v>11.344849999999999</v>
      </c>
      <c r="EF708">
        <v>34.846429999999998</v>
      </c>
      <c r="EG708">
        <v>41.891240000000003</v>
      </c>
      <c r="EH708">
        <v>831.96110999999996</v>
      </c>
      <c r="EI708">
        <v>2498.3802900000001</v>
      </c>
      <c r="EJ708">
        <v>0</v>
      </c>
      <c r="EK708">
        <v>20.53668296</v>
      </c>
      <c r="EL708">
        <v>1.4027454999999999E-2</v>
      </c>
      <c r="EM708">
        <v>8.6633960000000003E-3</v>
      </c>
      <c r="EN708">
        <v>4.0908899999999998E-3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25.41306475</v>
      </c>
      <c r="EX708">
        <v>1.7789208000000001E-2</v>
      </c>
      <c r="EY708">
        <v>1.1132298000000001E-2</v>
      </c>
      <c r="EZ708">
        <v>5.3391209999999996E-3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0.466833</v>
      </c>
      <c r="FI708" t="s">
        <v>113</v>
      </c>
      <c r="FJ708" t="s">
        <v>113</v>
      </c>
      <c r="FK708" s="9">
        <v>2552.8900739999999</v>
      </c>
      <c r="FL708" t="s">
        <v>113</v>
      </c>
      <c r="FM708" t="s">
        <v>113</v>
      </c>
    </row>
    <row r="709" spans="116:169">
      <c r="DL709">
        <v>0</v>
      </c>
      <c r="DM709">
        <v>0.45226</v>
      </c>
      <c r="DN709">
        <v>2.33E-3</v>
      </c>
      <c r="DO709">
        <v>2.1900000000000001E-3</v>
      </c>
      <c r="DP709">
        <v>1.91E-3</v>
      </c>
      <c r="DQ709">
        <v>4.0000000000000003E-5</v>
      </c>
      <c r="DR709">
        <v>5.0000000000000002E-5</v>
      </c>
      <c r="DS709">
        <v>1.8400000000000001E-3</v>
      </c>
      <c r="DT709">
        <v>6.2100000000000002E-3</v>
      </c>
      <c r="DU709">
        <v>6.3499999999999997E-3</v>
      </c>
      <c r="DV709">
        <v>0.13219</v>
      </c>
      <c r="DW709">
        <v>0.39462999999999998</v>
      </c>
      <c r="DX709">
        <v>0</v>
      </c>
      <c r="DY709">
        <v>2452.4068200000002</v>
      </c>
      <c r="DZ709">
        <v>12.737270000000001</v>
      </c>
      <c r="EA709">
        <v>12.029629999999999</v>
      </c>
      <c r="EB709">
        <v>10.58201</v>
      </c>
      <c r="EC709">
        <v>0.21554000000000001</v>
      </c>
      <c r="ED709">
        <v>0.26282</v>
      </c>
      <c r="EE709">
        <v>10.2887</v>
      </c>
      <c r="EF709">
        <v>33.969000000000001</v>
      </c>
      <c r="EG709">
        <v>42.161479999999997</v>
      </c>
      <c r="EH709">
        <v>843.30596000000003</v>
      </c>
      <c r="EI709">
        <v>2533.2267200000001</v>
      </c>
      <c r="EJ709">
        <v>0</v>
      </c>
      <c r="EK709">
        <v>20.371170859999999</v>
      </c>
      <c r="EL709">
        <v>1.4334453E-2</v>
      </c>
      <c r="EM709">
        <v>9.0523040000000006E-3</v>
      </c>
      <c r="EN709">
        <v>3.7290719999999999E-3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24.757378549999999</v>
      </c>
      <c r="EX709">
        <v>1.7854795E-2</v>
      </c>
      <c r="EY709">
        <v>1.1424953999999999E-2</v>
      </c>
      <c r="EZ709">
        <v>4.7818649999999997E-3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0.45872800000000002</v>
      </c>
      <c r="FI709" t="s">
        <v>113</v>
      </c>
      <c r="FJ709" t="s">
        <v>113</v>
      </c>
      <c r="FK709" s="9">
        <v>2487.9712749999999</v>
      </c>
      <c r="FL709" t="s">
        <v>113</v>
      </c>
      <c r="FM709" t="s">
        <v>113</v>
      </c>
    </row>
    <row r="710" spans="116:169">
      <c r="DL710">
        <v>0</v>
      </c>
      <c r="DM710">
        <v>0.44416</v>
      </c>
      <c r="DN710">
        <v>2.3E-3</v>
      </c>
      <c r="DO710">
        <v>2.2100000000000002E-3</v>
      </c>
      <c r="DP710">
        <v>1.9300000000000001E-3</v>
      </c>
      <c r="DQ710">
        <v>4.0000000000000003E-5</v>
      </c>
      <c r="DR710">
        <v>5.0000000000000002E-5</v>
      </c>
      <c r="DS710">
        <v>1.9300000000000001E-3</v>
      </c>
      <c r="DT710">
        <v>6.11E-3</v>
      </c>
      <c r="DU710">
        <v>6.3899999999999998E-3</v>
      </c>
      <c r="DV710">
        <v>0.13403000000000001</v>
      </c>
      <c r="DW710">
        <v>0.40084999999999998</v>
      </c>
      <c r="DX710">
        <v>0</v>
      </c>
      <c r="DY710">
        <v>2388.3131800000001</v>
      </c>
      <c r="DZ710">
        <v>12.453849999999999</v>
      </c>
      <c r="EA710">
        <v>12.07315</v>
      </c>
      <c r="EB710">
        <v>10.60694</v>
      </c>
      <c r="EC710">
        <v>0.21712000000000001</v>
      </c>
      <c r="ED710">
        <v>0.25855</v>
      </c>
      <c r="EE710">
        <v>10.678280000000001</v>
      </c>
      <c r="EF710">
        <v>33.134709999999998</v>
      </c>
      <c r="EG710">
        <v>42.424300000000002</v>
      </c>
      <c r="EH710">
        <v>853.59465999999998</v>
      </c>
      <c r="EI710">
        <v>2567.1957200000002</v>
      </c>
      <c r="EJ710">
        <v>0</v>
      </c>
      <c r="EK710">
        <v>20.207537200000001</v>
      </c>
      <c r="EL710">
        <v>1.4716221999999999E-2</v>
      </c>
      <c r="EM710">
        <v>9.280478E-3</v>
      </c>
      <c r="EN710">
        <v>3.9591749999999997E-3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24.115690499999999</v>
      </c>
      <c r="EX710">
        <v>1.8003036E-2</v>
      </c>
      <c r="EY710">
        <v>1.1505678E-2</v>
      </c>
      <c r="EZ710">
        <v>4.9875379999999997E-3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0.45064199999999999</v>
      </c>
      <c r="FI710" t="s">
        <v>113</v>
      </c>
      <c r="FJ710" t="s">
        <v>113</v>
      </c>
      <c r="FK710" s="9">
        <v>2423.6642449999999</v>
      </c>
      <c r="FL710" t="s">
        <v>113</v>
      </c>
      <c r="FM710" t="s">
        <v>113</v>
      </c>
    </row>
    <row r="711" spans="116:169">
      <c r="DL711">
        <v>0</v>
      </c>
      <c r="DM711">
        <v>0.43595</v>
      </c>
      <c r="DN711">
        <v>2.5300000000000001E-3</v>
      </c>
      <c r="DO711">
        <v>2.1800000000000001E-3</v>
      </c>
      <c r="DP711">
        <v>1.9499999999999999E-3</v>
      </c>
      <c r="DQ711">
        <v>4.0000000000000003E-5</v>
      </c>
      <c r="DR711">
        <v>5.0000000000000002E-5</v>
      </c>
      <c r="DS711">
        <v>1.9599999999999999E-3</v>
      </c>
      <c r="DT711">
        <v>5.9899999999999997E-3</v>
      </c>
      <c r="DU711">
        <v>6.4400000000000004E-3</v>
      </c>
      <c r="DV711">
        <v>0.13596</v>
      </c>
      <c r="DW711">
        <v>0.40695999999999999</v>
      </c>
      <c r="DX711">
        <v>0</v>
      </c>
      <c r="DY711">
        <v>2324.1330400000002</v>
      </c>
      <c r="DZ711">
        <v>13.582700000000001</v>
      </c>
      <c r="EA711">
        <v>11.82227</v>
      </c>
      <c r="EB711">
        <v>10.62501</v>
      </c>
      <c r="EC711">
        <v>0.2147</v>
      </c>
      <c r="ED711">
        <v>0.25273000000000001</v>
      </c>
      <c r="EE711">
        <v>10.75029</v>
      </c>
      <c r="EF711">
        <v>32.22251</v>
      </c>
      <c r="EG711">
        <v>42.682850000000002</v>
      </c>
      <c r="EH711">
        <v>864.27293999999995</v>
      </c>
      <c r="EI711">
        <v>2600.33043</v>
      </c>
      <c r="EJ711">
        <v>0</v>
      </c>
      <c r="EK711">
        <v>20.03265347</v>
      </c>
      <c r="EL711">
        <v>1.4827108E-2</v>
      </c>
      <c r="EM711">
        <v>9.4824450000000008E-3</v>
      </c>
      <c r="EN711">
        <v>4.0401380000000004E-3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23.47232678</v>
      </c>
      <c r="EX711">
        <v>1.7814383E-2</v>
      </c>
      <c r="EY711">
        <v>1.1545964000000001E-2</v>
      </c>
      <c r="EZ711">
        <v>4.9992120000000003E-3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0.44264500000000001</v>
      </c>
      <c r="FI711" t="s">
        <v>113</v>
      </c>
      <c r="FJ711" t="s">
        <v>113</v>
      </c>
      <c r="FK711" s="9">
        <v>2360.3777110000001</v>
      </c>
      <c r="FL711" t="s">
        <v>113</v>
      </c>
      <c r="FM711" t="s">
        <v>113</v>
      </c>
    </row>
    <row r="712" spans="116:169">
      <c r="DL712">
        <v>0</v>
      </c>
      <c r="DM712">
        <v>0.42775999999999997</v>
      </c>
      <c r="DN712">
        <v>2.6700000000000001E-3</v>
      </c>
      <c r="DO712">
        <v>2.3400000000000001E-3</v>
      </c>
      <c r="DP712">
        <v>1.9300000000000001E-3</v>
      </c>
      <c r="DQ712">
        <v>4.0000000000000003E-5</v>
      </c>
      <c r="DR712">
        <v>5.0000000000000002E-5</v>
      </c>
      <c r="DS712">
        <v>1.98E-3</v>
      </c>
      <c r="DT712">
        <v>5.8799999999999998E-3</v>
      </c>
      <c r="DU712">
        <v>6.4900000000000001E-3</v>
      </c>
      <c r="DV712">
        <v>0.13791999999999999</v>
      </c>
      <c r="DW712">
        <v>0.41294999999999998</v>
      </c>
      <c r="DX712">
        <v>0</v>
      </c>
      <c r="DY712">
        <v>2260.6544600000002</v>
      </c>
      <c r="DZ712">
        <v>14.2218</v>
      </c>
      <c r="EA712">
        <v>12.56162</v>
      </c>
      <c r="EB712">
        <v>10.44876</v>
      </c>
      <c r="EC712">
        <v>0.21908</v>
      </c>
      <c r="ED712">
        <v>0.24901999999999999</v>
      </c>
      <c r="EE712">
        <v>10.78431</v>
      </c>
      <c r="EF712">
        <v>31.35426</v>
      </c>
      <c r="EG712">
        <v>42.935580000000002</v>
      </c>
      <c r="EH712">
        <v>875.02323000000001</v>
      </c>
      <c r="EI712">
        <v>2632.5529299999998</v>
      </c>
      <c r="EJ712">
        <v>0</v>
      </c>
      <c r="EK712">
        <v>19.855045390000001</v>
      </c>
      <c r="EL712">
        <v>1.5758463E-2</v>
      </c>
      <c r="EM712">
        <v>9.4923300000000002E-3</v>
      </c>
      <c r="EN712">
        <v>4.1206519999999998E-3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22.837707680000001</v>
      </c>
      <c r="EX712">
        <v>1.8583494999999998E-2</v>
      </c>
      <c r="EY712">
        <v>1.1350091E-2</v>
      </c>
      <c r="EZ712">
        <v>5.007633E-3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0.43473699999999998</v>
      </c>
      <c r="FI712" t="s">
        <v>113</v>
      </c>
      <c r="FJ712" t="s">
        <v>113</v>
      </c>
      <c r="FK712" s="9">
        <v>2298.1057139999998</v>
      </c>
      <c r="FL712" t="s">
        <v>113</v>
      </c>
      <c r="FM712" t="s">
        <v>113</v>
      </c>
    </row>
    <row r="713" spans="116:169">
      <c r="DL713">
        <v>0</v>
      </c>
      <c r="DM713">
        <v>0.42016999999999999</v>
      </c>
      <c r="DN713">
        <v>2.2499999999999998E-3</v>
      </c>
      <c r="DO713">
        <v>2.4499999999999999E-3</v>
      </c>
      <c r="DP713">
        <v>2.0600000000000002E-3</v>
      </c>
      <c r="DQ713">
        <v>4.0000000000000003E-5</v>
      </c>
      <c r="DR713">
        <v>5.0000000000000002E-5</v>
      </c>
      <c r="DS713">
        <v>1.9499999999999999E-3</v>
      </c>
      <c r="DT713">
        <v>5.77E-3</v>
      </c>
      <c r="DU713">
        <v>6.5399999999999998E-3</v>
      </c>
      <c r="DV713">
        <v>0.1399</v>
      </c>
      <c r="DW713">
        <v>0.41882999999999998</v>
      </c>
      <c r="DX713">
        <v>0</v>
      </c>
      <c r="DY713">
        <v>2200.8985699999998</v>
      </c>
      <c r="DZ713">
        <v>11.90152</v>
      </c>
      <c r="EA713">
        <v>13.027749999999999</v>
      </c>
      <c r="EB713">
        <v>11.026669999999999</v>
      </c>
      <c r="EC713">
        <v>0.22453999999999999</v>
      </c>
      <c r="ED713">
        <v>0.24532999999999999</v>
      </c>
      <c r="EE713">
        <v>10.553269999999999</v>
      </c>
      <c r="EF713">
        <v>30.49635</v>
      </c>
      <c r="EG713">
        <v>43.184600000000003</v>
      </c>
      <c r="EH713">
        <v>885.80754000000002</v>
      </c>
      <c r="EI713">
        <v>2663.9071899999999</v>
      </c>
      <c r="EJ713">
        <v>0</v>
      </c>
      <c r="EK713">
        <v>19.70072862</v>
      </c>
      <c r="EL713">
        <v>1.6733299E-2</v>
      </c>
      <c r="EM713">
        <v>1.0138370000000001E-2</v>
      </c>
      <c r="EN713">
        <v>4.1269330000000002E-3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22.241225230000001</v>
      </c>
      <c r="EX713">
        <v>1.9370229999999999E-2</v>
      </c>
      <c r="EY713">
        <v>1.190109E-2</v>
      </c>
      <c r="EZ713">
        <v>4.924823E-3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0.42696699999999999</v>
      </c>
      <c r="FI713" t="s">
        <v>113</v>
      </c>
      <c r="FJ713" t="s">
        <v>113</v>
      </c>
      <c r="FK713" s="9">
        <v>2237.0790390000002</v>
      </c>
      <c r="FL713" t="s">
        <v>113</v>
      </c>
      <c r="FM713" t="s">
        <v>113</v>
      </c>
    </row>
    <row r="714" spans="116:169">
      <c r="DL714">
        <v>0</v>
      </c>
      <c r="DM714">
        <v>0.41226000000000002</v>
      </c>
      <c r="DN714">
        <v>2.5999999999999999E-3</v>
      </c>
      <c r="DO714">
        <v>2.15E-3</v>
      </c>
      <c r="DP714">
        <v>2.1299999999999999E-3</v>
      </c>
      <c r="DQ714">
        <v>4.0000000000000003E-5</v>
      </c>
      <c r="DR714">
        <v>5.0000000000000002E-5</v>
      </c>
      <c r="DS714">
        <v>2.0899999999999998E-3</v>
      </c>
      <c r="DT714">
        <v>5.6600000000000001E-3</v>
      </c>
      <c r="DU714">
        <v>6.5799999999999999E-3</v>
      </c>
      <c r="DV714">
        <v>0.14185</v>
      </c>
      <c r="DW714">
        <v>0.42459999999999998</v>
      </c>
      <c r="DX714">
        <v>0</v>
      </c>
      <c r="DY714">
        <v>2139.9537700000001</v>
      </c>
      <c r="DZ714">
        <v>13.59671</v>
      </c>
      <c r="EA714">
        <v>11.356350000000001</v>
      </c>
      <c r="EB714">
        <v>11.34942</v>
      </c>
      <c r="EC714">
        <v>0.21468000000000001</v>
      </c>
      <c r="ED714">
        <v>0.23799999999999999</v>
      </c>
      <c r="EE714">
        <v>11.17179</v>
      </c>
      <c r="EF714">
        <v>29.645869999999999</v>
      </c>
      <c r="EG714">
        <v>43.429920000000003</v>
      </c>
      <c r="EH714">
        <v>896.36081000000001</v>
      </c>
      <c r="EI714">
        <v>2694.4035399999998</v>
      </c>
      <c r="EJ714">
        <v>0</v>
      </c>
      <c r="EK714">
        <v>19.521561930000001</v>
      </c>
      <c r="EL714">
        <v>1.5714662000000001E-2</v>
      </c>
      <c r="EM714">
        <v>1.0734326000000001E-2</v>
      </c>
      <c r="EN714">
        <v>4.4353250000000004E-3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21.62780601</v>
      </c>
      <c r="EX714">
        <v>1.7870016999999998E-2</v>
      </c>
      <c r="EY714">
        <v>1.2369978E-2</v>
      </c>
      <c r="EZ714">
        <v>5.1966010000000003E-3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0.41917700000000002</v>
      </c>
      <c r="FI714" t="s">
        <v>113</v>
      </c>
      <c r="FJ714" t="s">
        <v>113</v>
      </c>
      <c r="FK714" s="9">
        <v>2176.4709280000002</v>
      </c>
      <c r="FL714" t="s">
        <v>113</v>
      </c>
      <c r="FM714" t="s">
        <v>113</v>
      </c>
    </row>
    <row r="715" spans="116:169">
      <c r="DL715">
        <v>0</v>
      </c>
      <c r="DM715">
        <v>0.4052</v>
      </c>
      <c r="DN715">
        <v>1.92E-3</v>
      </c>
      <c r="DO715">
        <v>2.3700000000000001E-3</v>
      </c>
      <c r="DP715">
        <v>1.91E-3</v>
      </c>
      <c r="DQ715">
        <v>4.0000000000000003E-5</v>
      </c>
      <c r="DR715">
        <v>5.0000000000000002E-5</v>
      </c>
      <c r="DS715">
        <v>2.1199999999999999E-3</v>
      </c>
      <c r="DT715">
        <v>5.5700000000000003E-3</v>
      </c>
      <c r="DU715">
        <v>6.6299999999999996E-3</v>
      </c>
      <c r="DV715">
        <v>0.14394000000000001</v>
      </c>
      <c r="DW715">
        <v>0.43025999999999998</v>
      </c>
      <c r="DX715">
        <v>0</v>
      </c>
      <c r="DY715">
        <v>2083.9925199999998</v>
      </c>
      <c r="DZ715">
        <v>9.9654000000000007</v>
      </c>
      <c r="EA715">
        <v>12.400589999999999</v>
      </c>
      <c r="EB715">
        <v>10.090949999999999</v>
      </c>
      <c r="EC715">
        <v>0.21706</v>
      </c>
      <c r="ED715">
        <v>0.23518</v>
      </c>
      <c r="EE715">
        <v>11.25121</v>
      </c>
      <c r="EF715">
        <v>28.90635</v>
      </c>
      <c r="EG715">
        <v>43.667929999999998</v>
      </c>
      <c r="EH715">
        <v>907.5326</v>
      </c>
      <c r="EI715">
        <v>2724.0494100000001</v>
      </c>
      <c r="EJ715">
        <v>0</v>
      </c>
      <c r="EK715">
        <v>19.380601209999998</v>
      </c>
      <c r="EL715">
        <v>1.6615514000000001E-2</v>
      </c>
      <c r="EM715">
        <v>9.8207150000000007E-3</v>
      </c>
      <c r="EN715">
        <v>4.6498850000000003E-3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21.067506030000001</v>
      </c>
      <c r="EX715">
        <v>1.8530892E-2</v>
      </c>
      <c r="EY715">
        <v>1.1110709E-2</v>
      </c>
      <c r="EZ715">
        <v>5.3480899999999998E-3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0.41144599999999998</v>
      </c>
      <c r="FI715" t="s">
        <v>113</v>
      </c>
      <c r="FJ715" t="s">
        <v>113</v>
      </c>
      <c r="FK715" s="9">
        <v>2116.6665109999999</v>
      </c>
      <c r="FL715" t="s">
        <v>113</v>
      </c>
      <c r="FM715" t="s">
        <v>113</v>
      </c>
    </row>
    <row r="716" spans="116:169">
      <c r="DL716">
        <v>0</v>
      </c>
      <c r="DM716">
        <v>0.39807999999999999</v>
      </c>
      <c r="DN716">
        <v>1.9400000000000001E-3</v>
      </c>
      <c r="DO716">
        <v>1.9E-3</v>
      </c>
      <c r="DP716">
        <v>2.0600000000000002E-3</v>
      </c>
      <c r="DQ716">
        <v>4.0000000000000003E-5</v>
      </c>
      <c r="DR716">
        <v>4.0000000000000003E-5</v>
      </c>
      <c r="DS716">
        <v>1.9300000000000001E-3</v>
      </c>
      <c r="DT716">
        <v>5.47E-3</v>
      </c>
      <c r="DU716">
        <v>6.6699999999999997E-3</v>
      </c>
      <c r="DV716">
        <v>0.14606</v>
      </c>
      <c r="DW716">
        <v>0.43583</v>
      </c>
      <c r="DX716">
        <v>0</v>
      </c>
      <c r="DY716">
        <v>2028.17949</v>
      </c>
      <c r="DZ716">
        <v>9.9623799999999996</v>
      </c>
      <c r="EA716">
        <v>9.8221799999999995</v>
      </c>
      <c r="EB716">
        <v>10.74765</v>
      </c>
      <c r="EC716">
        <v>0.19453999999999999</v>
      </c>
      <c r="ED716">
        <v>0.22275</v>
      </c>
      <c r="EE716">
        <v>10.13739</v>
      </c>
      <c r="EF716">
        <v>28.143989999999999</v>
      </c>
      <c r="EG716">
        <v>43.903100000000002</v>
      </c>
      <c r="EH716">
        <v>918.78381000000002</v>
      </c>
      <c r="EI716">
        <v>2752.9557599999998</v>
      </c>
      <c r="EJ716">
        <v>0</v>
      </c>
      <c r="EK716">
        <v>19.226864389999999</v>
      </c>
      <c r="EL716">
        <v>1.4518672999999999E-2</v>
      </c>
      <c r="EM716">
        <v>1.0551001000000001E-2</v>
      </c>
      <c r="EN716">
        <v>4.2134130000000001E-3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20.503362039999999</v>
      </c>
      <c r="EX716">
        <v>1.5906851999999999E-2</v>
      </c>
      <c r="EY716">
        <v>1.1711183999999999E-2</v>
      </c>
      <c r="EZ716">
        <v>4.7564560000000001E-3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0.40400599999999998</v>
      </c>
      <c r="FI716" t="s">
        <v>113</v>
      </c>
      <c r="FJ716" t="s">
        <v>113</v>
      </c>
      <c r="FK716" s="9">
        <v>2058.9062389999999</v>
      </c>
      <c r="FL716" t="s">
        <v>113</v>
      </c>
      <c r="FM716" t="s">
        <v>113</v>
      </c>
    </row>
    <row r="717" spans="116:169">
      <c r="DL717">
        <v>0</v>
      </c>
      <c r="DM717">
        <v>0.39084999999999998</v>
      </c>
      <c r="DN717">
        <v>2.0899999999999998E-3</v>
      </c>
      <c r="DO717">
        <v>1.8699999999999999E-3</v>
      </c>
      <c r="DP717">
        <v>1.6900000000000001E-3</v>
      </c>
      <c r="DQ717">
        <v>4.0000000000000003E-5</v>
      </c>
      <c r="DR717">
        <v>4.0000000000000003E-5</v>
      </c>
      <c r="DS717">
        <v>2.0400000000000001E-3</v>
      </c>
      <c r="DT717">
        <v>5.3800000000000002E-3</v>
      </c>
      <c r="DU717">
        <v>6.7099999999999998E-3</v>
      </c>
      <c r="DV717">
        <v>0.14798</v>
      </c>
      <c r="DW717">
        <v>0.44130000000000003</v>
      </c>
      <c r="DX717">
        <v>0</v>
      </c>
      <c r="DY717">
        <v>1972.33385</v>
      </c>
      <c r="DZ717">
        <v>10.646509999999999</v>
      </c>
      <c r="EA717">
        <v>9.58127</v>
      </c>
      <c r="EB717">
        <v>8.7508900000000001</v>
      </c>
      <c r="EC717">
        <v>0.18417</v>
      </c>
      <c r="ED717">
        <v>0.21698000000000001</v>
      </c>
      <c r="EE717">
        <v>10.66999</v>
      </c>
      <c r="EF717">
        <v>27.431319999999999</v>
      </c>
      <c r="EG717">
        <v>44.12585</v>
      </c>
      <c r="EH717">
        <v>928.9212</v>
      </c>
      <c r="EI717">
        <v>2781.0997400000001</v>
      </c>
      <c r="EJ717">
        <v>0</v>
      </c>
      <c r="EK717">
        <v>19.063889960000001</v>
      </c>
      <c r="EL717">
        <v>1.3815373000000001E-2</v>
      </c>
      <c r="EM717">
        <v>8.9801229999999996E-3</v>
      </c>
      <c r="EN717">
        <v>4.5718809999999999E-3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19.939767230000001</v>
      </c>
      <c r="EX717">
        <v>1.4845626000000001E-2</v>
      </c>
      <c r="EY717">
        <v>9.7842569999999993E-3</v>
      </c>
      <c r="EZ717">
        <v>5.0648380000000003E-3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0.39653500000000003</v>
      </c>
      <c r="FI717" t="s">
        <v>113</v>
      </c>
      <c r="FJ717" t="s">
        <v>113</v>
      </c>
      <c r="FK717" s="9">
        <v>2001.496686</v>
      </c>
      <c r="FL717" t="s">
        <v>113</v>
      </c>
      <c r="FM717" t="s">
        <v>113</v>
      </c>
    </row>
    <row r="718" spans="116:169">
      <c r="DL718">
        <v>0</v>
      </c>
      <c r="DM718">
        <v>0.38408999999999999</v>
      </c>
      <c r="DN718">
        <v>1.7799999999999999E-3</v>
      </c>
      <c r="DO718">
        <v>1.9599999999999999E-3</v>
      </c>
      <c r="DP718">
        <v>1.65E-3</v>
      </c>
      <c r="DQ718">
        <v>3.0000000000000001E-5</v>
      </c>
      <c r="DR718">
        <v>4.0000000000000003E-5</v>
      </c>
      <c r="DS718">
        <v>1.6900000000000001E-3</v>
      </c>
      <c r="DT718">
        <v>5.28E-3</v>
      </c>
      <c r="DU718">
        <v>6.7600000000000004E-3</v>
      </c>
      <c r="DV718">
        <v>0.15001999999999999</v>
      </c>
      <c r="DW718">
        <v>0.44668000000000002</v>
      </c>
      <c r="DX718">
        <v>0</v>
      </c>
      <c r="DY718">
        <v>1919.29907</v>
      </c>
      <c r="DZ718">
        <v>8.9872700000000005</v>
      </c>
      <c r="EA718">
        <v>9.9935600000000004</v>
      </c>
      <c r="EB718">
        <v>8.4786199999999994</v>
      </c>
      <c r="EC718">
        <v>0.17757000000000001</v>
      </c>
      <c r="ED718">
        <v>0.20912</v>
      </c>
      <c r="EE718">
        <v>8.7613500000000002</v>
      </c>
      <c r="EF718">
        <v>26.641919999999999</v>
      </c>
      <c r="EG718">
        <v>44.342829999999999</v>
      </c>
      <c r="EH718">
        <v>939.59118999999998</v>
      </c>
      <c r="EI718">
        <v>2808.53107</v>
      </c>
      <c r="EJ718">
        <v>0</v>
      </c>
      <c r="EK718">
        <v>18.921620570000002</v>
      </c>
      <c r="EL718">
        <v>1.4130314E-2</v>
      </c>
      <c r="EM718">
        <v>8.6472779999999996E-3</v>
      </c>
      <c r="EN718">
        <v>3.795709E-3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19.407977580000001</v>
      </c>
      <c r="EX718">
        <v>1.4884237E-2</v>
      </c>
      <c r="EY718">
        <v>9.2405890000000004E-3</v>
      </c>
      <c r="EZ718">
        <v>4.1258270000000003E-3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0.38951999999999998</v>
      </c>
      <c r="FI718" t="s">
        <v>113</v>
      </c>
      <c r="FJ718" t="s">
        <v>113</v>
      </c>
      <c r="FK718" s="9">
        <v>1946.936095</v>
      </c>
      <c r="FL718" t="s">
        <v>113</v>
      </c>
      <c r="FM718" t="s">
        <v>113</v>
      </c>
    </row>
    <row r="719" spans="116:169">
      <c r="DL719">
        <v>0</v>
      </c>
      <c r="DM719">
        <v>0.37717000000000001</v>
      </c>
      <c r="DN719">
        <v>1.9599999999999999E-3</v>
      </c>
      <c r="DO719">
        <v>1.75E-3</v>
      </c>
      <c r="DP719">
        <v>1.72E-3</v>
      </c>
      <c r="DQ719">
        <v>3.0000000000000001E-5</v>
      </c>
      <c r="DR719">
        <v>4.0000000000000003E-5</v>
      </c>
      <c r="DS719">
        <v>1.67E-3</v>
      </c>
      <c r="DT719">
        <v>5.1799999999999997E-3</v>
      </c>
      <c r="DU719">
        <v>6.7999999999999996E-3</v>
      </c>
      <c r="DV719">
        <v>0.15171999999999999</v>
      </c>
      <c r="DW719">
        <v>0.45195999999999997</v>
      </c>
      <c r="DX719">
        <v>0</v>
      </c>
      <c r="DY719">
        <v>1865.9983</v>
      </c>
      <c r="DZ719">
        <v>9.8012599999999992</v>
      </c>
      <c r="EA719">
        <v>8.7903300000000009</v>
      </c>
      <c r="EB719">
        <v>8.7377699999999994</v>
      </c>
      <c r="EC719">
        <v>0.1678</v>
      </c>
      <c r="ED719">
        <v>0.20166999999999999</v>
      </c>
      <c r="EE719">
        <v>8.5617900000000002</v>
      </c>
      <c r="EF719">
        <v>25.88599</v>
      </c>
      <c r="EG719">
        <v>44.551960000000001</v>
      </c>
      <c r="EH719">
        <v>948.35253999999998</v>
      </c>
      <c r="EI719">
        <v>2835.17299</v>
      </c>
      <c r="EJ719">
        <v>0</v>
      </c>
      <c r="EK719">
        <v>18.765168989999999</v>
      </c>
      <c r="EL719">
        <v>1.3200551E-2</v>
      </c>
      <c r="EM719">
        <v>9.0685750000000006E-3</v>
      </c>
      <c r="EN719">
        <v>3.749166E-3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18.871433830000001</v>
      </c>
      <c r="EX719">
        <v>1.3644744E-2</v>
      </c>
      <c r="EY719">
        <v>9.503994E-3</v>
      </c>
      <c r="EZ719">
        <v>3.99783E-3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0.38262800000000002</v>
      </c>
      <c r="FI719" t="s">
        <v>113</v>
      </c>
      <c r="FJ719" t="s">
        <v>113</v>
      </c>
      <c r="FK719" s="9">
        <v>1893.495457</v>
      </c>
      <c r="FL719" t="s">
        <v>113</v>
      </c>
      <c r="FM719" t="s">
        <v>113</v>
      </c>
    </row>
    <row r="720" spans="116:169">
      <c r="DL720">
        <v>0</v>
      </c>
      <c r="DM720">
        <v>0.37036999999999998</v>
      </c>
      <c r="DN720">
        <v>1.97E-3</v>
      </c>
      <c r="DO720">
        <v>1.8500000000000001E-3</v>
      </c>
      <c r="DP720">
        <v>1.5499999999999999E-3</v>
      </c>
      <c r="DQ720">
        <v>3.0000000000000001E-5</v>
      </c>
      <c r="DR720">
        <v>4.0000000000000003E-5</v>
      </c>
      <c r="DS720">
        <v>1.72E-3</v>
      </c>
      <c r="DT720">
        <v>5.0800000000000003E-3</v>
      </c>
      <c r="DU720">
        <v>6.8399999999999997E-3</v>
      </c>
      <c r="DV720">
        <v>0.15339</v>
      </c>
      <c r="DW720">
        <v>0.45713999999999999</v>
      </c>
      <c r="DX720">
        <v>0</v>
      </c>
      <c r="DY720">
        <v>1813.78719</v>
      </c>
      <c r="DZ720">
        <v>9.7353000000000005</v>
      </c>
      <c r="EA720">
        <v>9.24132</v>
      </c>
      <c r="EB720">
        <v>7.8207399999999998</v>
      </c>
      <c r="EC720">
        <v>0.16705999999999999</v>
      </c>
      <c r="ED720">
        <v>0.19800999999999999</v>
      </c>
      <c r="EE720">
        <v>8.7508099999999995</v>
      </c>
      <c r="EF720">
        <v>25.157540000000001</v>
      </c>
      <c r="EG720">
        <v>44.753630000000001</v>
      </c>
      <c r="EH720">
        <v>956.91432999999995</v>
      </c>
      <c r="EI720">
        <v>2861.0589799999998</v>
      </c>
      <c r="EJ720">
        <v>0</v>
      </c>
      <c r="EK720">
        <v>18.61157558</v>
      </c>
      <c r="EL720">
        <v>1.3608050999999999E-2</v>
      </c>
      <c r="EM720">
        <v>8.3635989999999993E-3</v>
      </c>
      <c r="EN720">
        <v>3.9387229999999999E-3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18.347683759999999</v>
      </c>
      <c r="EX720">
        <v>1.3784958E-2</v>
      </c>
      <c r="EY720">
        <v>8.5977050000000006E-3</v>
      </c>
      <c r="EZ720">
        <v>4.1194450000000002E-3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0.37577899999999997</v>
      </c>
      <c r="FI720" t="s">
        <v>113</v>
      </c>
      <c r="FJ720" t="s">
        <v>113</v>
      </c>
      <c r="FK720" s="9">
        <v>1840.751604</v>
      </c>
      <c r="FL720" t="s">
        <v>113</v>
      </c>
      <c r="FM720" t="s">
        <v>113</v>
      </c>
    </row>
    <row r="721" spans="116:169">
      <c r="DL721">
        <v>0</v>
      </c>
      <c r="DM721">
        <v>0.36365999999999998</v>
      </c>
      <c r="DN721">
        <v>1.99E-3</v>
      </c>
      <c r="DO721">
        <v>1.8600000000000001E-3</v>
      </c>
      <c r="DP721">
        <v>1.6299999999999999E-3</v>
      </c>
      <c r="DQ721">
        <v>3.0000000000000001E-5</v>
      </c>
      <c r="DR721">
        <v>4.0000000000000003E-5</v>
      </c>
      <c r="DS721">
        <v>1.58E-3</v>
      </c>
      <c r="DT721">
        <v>5.0000000000000001E-3</v>
      </c>
      <c r="DU721">
        <v>6.8799999999999998E-3</v>
      </c>
      <c r="DV721">
        <v>0.15512000000000001</v>
      </c>
      <c r="DW721">
        <v>0.46222999999999997</v>
      </c>
      <c r="DX721">
        <v>0</v>
      </c>
      <c r="DY721">
        <v>1762.48325</v>
      </c>
      <c r="DZ721">
        <v>9.7310300000000005</v>
      </c>
      <c r="EA721">
        <v>9.1799300000000006</v>
      </c>
      <c r="EB721">
        <v>8.1214899999999997</v>
      </c>
      <c r="EC721">
        <v>0.16402</v>
      </c>
      <c r="ED721">
        <v>0.19202</v>
      </c>
      <c r="EE721">
        <v>7.9274899999999997</v>
      </c>
      <c r="EF721">
        <v>24.468309999999999</v>
      </c>
      <c r="EG721">
        <v>44.951639999999998</v>
      </c>
      <c r="EH721">
        <v>965.66513999999995</v>
      </c>
      <c r="EI721">
        <v>2886.2165199999999</v>
      </c>
      <c r="EJ721">
        <v>0</v>
      </c>
      <c r="EK721">
        <v>18.457905350000001</v>
      </c>
      <c r="EL721">
        <v>1.3848050000000001E-2</v>
      </c>
      <c r="EM721">
        <v>8.7234430000000009E-3</v>
      </c>
      <c r="EN721">
        <v>3.5960430000000002E-3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17.833608779999999</v>
      </c>
      <c r="EX721">
        <v>1.3751167999999999E-2</v>
      </c>
      <c r="EY721">
        <v>8.7906010000000003E-3</v>
      </c>
      <c r="EZ721">
        <v>3.6882600000000001E-3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0.36916500000000002</v>
      </c>
      <c r="FI721" t="s">
        <v>113</v>
      </c>
      <c r="FJ721" t="s">
        <v>113</v>
      </c>
      <c r="FK721" s="9">
        <v>1789.6797120000001</v>
      </c>
      <c r="FL721" t="s">
        <v>113</v>
      </c>
      <c r="FM721" t="s">
        <v>113</v>
      </c>
    </row>
    <row r="722" spans="116:169">
      <c r="DL722">
        <v>0</v>
      </c>
      <c r="DM722">
        <v>0.35709000000000002</v>
      </c>
      <c r="DN722">
        <v>1.9400000000000001E-3</v>
      </c>
      <c r="DO722">
        <v>1.8699999999999999E-3</v>
      </c>
      <c r="DP722">
        <v>1.64E-3</v>
      </c>
      <c r="DQ722">
        <v>3.0000000000000001E-5</v>
      </c>
      <c r="DR722">
        <v>4.0000000000000003E-5</v>
      </c>
      <c r="DS722">
        <v>1.65E-3</v>
      </c>
      <c r="DT722">
        <v>4.9100000000000003E-3</v>
      </c>
      <c r="DU722">
        <v>6.9199999999999999E-3</v>
      </c>
      <c r="DV722">
        <v>0.15669</v>
      </c>
      <c r="DW722">
        <v>0.46722000000000002</v>
      </c>
      <c r="DX722">
        <v>0</v>
      </c>
      <c r="DY722">
        <v>1712.3649700000001</v>
      </c>
      <c r="DZ722">
        <v>9.4151900000000008</v>
      </c>
      <c r="EA722">
        <v>9.1343999999999994</v>
      </c>
      <c r="EB722">
        <v>8.0796100000000006</v>
      </c>
      <c r="EC722">
        <v>0.16414000000000001</v>
      </c>
      <c r="ED722">
        <v>0.18834999999999999</v>
      </c>
      <c r="EE722">
        <v>8.1874900000000004</v>
      </c>
      <c r="EF722">
        <v>23.81223</v>
      </c>
      <c r="EG722">
        <v>45.143659999999997</v>
      </c>
      <c r="EH722">
        <v>973.59262999999999</v>
      </c>
      <c r="EI722">
        <v>2910.6848300000001</v>
      </c>
      <c r="EJ722">
        <v>0</v>
      </c>
      <c r="EK722">
        <v>18.306516760000001</v>
      </c>
      <c r="EL722">
        <v>1.4123787E-2</v>
      </c>
      <c r="EM722">
        <v>8.8969029999999994E-3</v>
      </c>
      <c r="EN722">
        <v>3.8082960000000001E-3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17.331288929999999</v>
      </c>
      <c r="EX722">
        <v>1.3746486E-2</v>
      </c>
      <c r="EY722">
        <v>8.7891029999999995E-3</v>
      </c>
      <c r="EZ722">
        <v>3.8296409999999999E-3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0.362568</v>
      </c>
      <c r="FI722" t="s">
        <v>113</v>
      </c>
      <c r="FJ722" t="s">
        <v>113</v>
      </c>
      <c r="FK722" s="9">
        <v>1739.158302</v>
      </c>
      <c r="FL722" t="s">
        <v>113</v>
      </c>
      <c r="FM722" t="s">
        <v>113</v>
      </c>
    </row>
    <row r="723" spans="116:169">
      <c r="DL723">
        <v>0</v>
      </c>
      <c r="DM723">
        <v>0.35042000000000001</v>
      </c>
      <c r="DN723">
        <v>2.1199999999999999E-3</v>
      </c>
      <c r="DO723">
        <v>1.83E-3</v>
      </c>
      <c r="DP723">
        <v>1.64E-3</v>
      </c>
      <c r="DQ723">
        <v>3.0000000000000001E-5</v>
      </c>
      <c r="DR723">
        <v>4.0000000000000003E-5</v>
      </c>
      <c r="DS723">
        <v>1.66E-3</v>
      </c>
      <c r="DT723">
        <v>4.8199999999999996E-3</v>
      </c>
      <c r="DU723">
        <v>6.96E-3</v>
      </c>
      <c r="DV723">
        <v>0.15834000000000001</v>
      </c>
      <c r="DW723">
        <v>0.47214</v>
      </c>
      <c r="DX723">
        <v>0</v>
      </c>
      <c r="DY723">
        <v>1662.3118300000001</v>
      </c>
      <c r="DZ723">
        <v>10.15926</v>
      </c>
      <c r="EA723">
        <v>8.8640100000000004</v>
      </c>
      <c r="EB723">
        <v>8.0261600000000008</v>
      </c>
      <c r="EC723">
        <v>0.16106000000000001</v>
      </c>
      <c r="ED723">
        <v>0.18345</v>
      </c>
      <c r="EE723">
        <v>8.1786899999999996</v>
      </c>
      <c r="EF723">
        <v>23.10181</v>
      </c>
      <c r="EG723">
        <v>45.332009999999997</v>
      </c>
      <c r="EH723">
        <v>981.78012000000001</v>
      </c>
      <c r="EI723">
        <v>2934.4970600000001</v>
      </c>
      <c r="EJ723">
        <v>0</v>
      </c>
      <c r="EK723">
        <v>18.145011279999999</v>
      </c>
      <c r="EL723">
        <v>1.4127439E-2</v>
      </c>
      <c r="EM723">
        <v>9.0336410000000002E-3</v>
      </c>
      <c r="EN723">
        <v>3.8649219999999998E-3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16.828957429999999</v>
      </c>
      <c r="EX723">
        <v>1.3475971E-2</v>
      </c>
      <c r="EY723">
        <v>8.746551E-3</v>
      </c>
      <c r="EZ723">
        <v>3.8098989999999998E-3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0.35605199999999998</v>
      </c>
      <c r="FI723" t="s">
        <v>113</v>
      </c>
      <c r="FJ723" t="s">
        <v>113</v>
      </c>
      <c r="FK723" s="9">
        <v>1689.5223109999999</v>
      </c>
      <c r="FL723" t="s">
        <v>113</v>
      </c>
      <c r="FM723" t="s">
        <v>113</v>
      </c>
    </row>
    <row r="724" spans="116:169">
      <c r="DL724">
        <v>0</v>
      </c>
      <c r="DM724">
        <v>0.34379999999999999</v>
      </c>
      <c r="DN724">
        <v>2.2200000000000002E-3</v>
      </c>
      <c r="DO724">
        <v>1.9499999999999999E-3</v>
      </c>
      <c r="DP724">
        <v>1.6199999999999999E-3</v>
      </c>
      <c r="DQ724">
        <v>3.0000000000000001E-5</v>
      </c>
      <c r="DR724">
        <v>4.0000000000000003E-5</v>
      </c>
      <c r="DS724">
        <v>1.67E-3</v>
      </c>
      <c r="DT724">
        <v>4.7299999999999998E-3</v>
      </c>
      <c r="DU724">
        <v>6.9899999999999997E-3</v>
      </c>
      <c r="DV724">
        <v>0.16</v>
      </c>
      <c r="DW724">
        <v>0.47694999999999999</v>
      </c>
      <c r="DX724">
        <v>0</v>
      </c>
      <c r="DY724">
        <v>1612.92516</v>
      </c>
      <c r="DZ724">
        <v>10.52436</v>
      </c>
      <c r="EA724">
        <v>9.3365799999999997</v>
      </c>
      <c r="EB724">
        <v>7.8235299999999999</v>
      </c>
      <c r="EC724">
        <v>0.16303999999999999</v>
      </c>
      <c r="ED724">
        <v>0.18012</v>
      </c>
      <c r="EE724">
        <v>8.1348800000000008</v>
      </c>
      <c r="EF724">
        <v>22.425229999999999</v>
      </c>
      <c r="EG724">
        <v>45.515450000000001</v>
      </c>
      <c r="EH724">
        <v>989.95880999999997</v>
      </c>
      <c r="EI724">
        <v>2957.59888</v>
      </c>
      <c r="EJ724">
        <v>0</v>
      </c>
      <c r="EK724">
        <v>17.981610289999999</v>
      </c>
      <c r="EL724">
        <v>1.4900904E-2</v>
      </c>
      <c r="EM724">
        <v>8.9823690000000005E-3</v>
      </c>
      <c r="EN724">
        <v>3.9174149999999996E-3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16.334572179999999</v>
      </c>
      <c r="EX724">
        <v>1.3920277E-2</v>
      </c>
      <c r="EY724">
        <v>8.5223090000000005E-3</v>
      </c>
      <c r="EZ724">
        <v>3.784688E-3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0.34961799999999998</v>
      </c>
      <c r="FI724" t="s">
        <v>113</v>
      </c>
      <c r="FJ724" t="s">
        <v>113</v>
      </c>
      <c r="FK724" s="9">
        <v>1640.7726720000001</v>
      </c>
      <c r="FL724" t="s">
        <v>113</v>
      </c>
      <c r="FM724" t="s">
        <v>113</v>
      </c>
    </row>
    <row r="725" spans="116:169">
      <c r="DL725">
        <v>0</v>
      </c>
      <c r="DM725">
        <v>0.33767999999999998</v>
      </c>
      <c r="DN725">
        <v>1.8600000000000001E-3</v>
      </c>
      <c r="DO725">
        <v>2.0300000000000001E-3</v>
      </c>
      <c r="DP725">
        <v>1.7099999999999999E-3</v>
      </c>
      <c r="DQ725">
        <v>3.0000000000000001E-5</v>
      </c>
      <c r="DR725">
        <v>4.0000000000000003E-5</v>
      </c>
      <c r="DS725">
        <v>1.64E-3</v>
      </c>
      <c r="DT725">
        <v>4.64E-3</v>
      </c>
      <c r="DU725">
        <v>7.0299999999999998E-3</v>
      </c>
      <c r="DV725">
        <v>0.16167000000000001</v>
      </c>
      <c r="DW725">
        <v>0.48168</v>
      </c>
      <c r="DX725">
        <v>0</v>
      </c>
      <c r="DY725">
        <v>1566.41238</v>
      </c>
      <c r="DZ725">
        <v>8.7157900000000001</v>
      </c>
      <c r="EA725">
        <v>9.5958100000000002</v>
      </c>
      <c r="EB725">
        <v>8.1863100000000006</v>
      </c>
      <c r="EC725">
        <v>0.16575000000000001</v>
      </c>
      <c r="ED725">
        <v>0.17679</v>
      </c>
      <c r="EE725">
        <v>7.89107</v>
      </c>
      <c r="EF725">
        <v>21.759139999999999</v>
      </c>
      <c r="EG725">
        <v>45.695569999999996</v>
      </c>
      <c r="EH725">
        <v>998.09369000000004</v>
      </c>
      <c r="EI725">
        <v>2980.0241099999998</v>
      </c>
      <c r="EJ725">
        <v>0</v>
      </c>
      <c r="EK725">
        <v>17.840502659999999</v>
      </c>
      <c r="EL725">
        <v>1.5703261999999999E-2</v>
      </c>
      <c r="EM725">
        <v>9.5308130000000008E-3</v>
      </c>
      <c r="EN725">
        <v>3.8973089999999998E-3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15.869633139999999</v>
      </c>
      <c r="EX725">
        <v>1.4367733000000001E-2</v>
      </c>
      <c r="EY725">
        <v>8.8578700000000003E-3</v>
      </c>
      <c r="EZ725">
        <v>3.689459E-3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0.34330699999999997</v>
      </c>
      <c r="FI725" t="s">
        <v>113</v>
      </c>
      <c r="FJ725" t="s">
        <v>113</v>
      </c>
      <c r="FK725" s="9">
        <v>1593.076041</v>
      </c>
      <c r="FL725" t="s">
        <v>113</v>
      </c>
      <c r="FM725" t="s">
        <v>113</v>
      </c>
    </row>
    <row r="726" spans="116:169">
      <c r="DL726">
        <v>0</v>
      </c>
      <c r="DM726">
        <v>0.33129999999999998</v>
      </c>
      <c r="DN726">
        <v>2.1199999999999999E-3</v>
      </c>
      <c r="DO726">
        <v>1.7700000000000001E-3</v>
      </c>
      <c r="DP726">
        <v>1.7700000000000001E-3</v>
      </c>
      <c r="DQ726">
        <v>3.0000000000000001E-5</v>
      </c>
      <c r="DR726">
        <v>4.0000000000000003E-5</v>
      </c>
      <c r="DS726">
        <v>1.73E-3</v>
      </c>
      <c r="DT726">
        <v>4.5500000000000002E-3</v>
      </c>
      <c r="DU726">
        <v>7.0699999999999999E-3</v>
      </c>
      <c r="DV726">
        <v>0.16331000000000001</v>
      </c>
      <c r="DW726">
        <v>0.48631999999999997</v>
      </c>
      <c r="DX726">
        <v>0</v>
      </c>
      <c r="DY726">
        <v>1519.1763800000001</v>
      </c>
      <c r="DZ726">
        <v>9.84849</v>
      </c>
      <c r="EA726">
        <v>8.2842699999999994</v>
      </c>
      <c r="EB726">
        <v>8.3522700000000007</v>
      </c>
      <c r="EC726">
        <v>0.15720000000000001</v>
      </c>
      <c r="ED726">
        <v>0.17082</v>
      </c>
      <c r="EE726">
        <v>8.2809299999999997</v>
      </c>
      <c r="EF726">
        <v>21.099910000000001</v>
      </c>
      <c r="EG726">
        <v>45.87236</v>
      </c>
      <c r="EH726">
        <v>1005.98475</v>
      </c>
      <c r="EI726">
        <v>3001.78325</v>
      </c>
      <c r="EJ726">
        <v>0</v>
      </c>
      <c r="EK726">
        <v>17.676941159999998</v>
      </c>
      <c r="EL726">
        <v>1.4642423999999999E-2</v>
      </c>
      <c r="EM726">
        <v>1.0023977999999999E-2</v>
      </c>
      <c r="EN726">
        <v>4.1622050000000004E-3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15.39370428</v>
      </c>
      <c r="EX726">
        <v>1.3131729999999999E-2</v>
      </c>
      <c r="EY726">
        <v>9.1250310000000005E-3</v>
      </c>
      <c r="EZ726">
        <v>3.860072E-3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0.33698699999999998</v>
      </c>
      <c r="FI726" t="s">
        <v>113</v>
      </c>
      <c r="FJ726" t="s">
        <v>113</v>
      </c>
      <c r="FK726" s="9">
        <v>1545.818616</v>
      </c>
      <c r="FL726" t="s">
        <v>113</v>
      </c>
      <c r="FM726" t="s">
        <v>113</v>
      </c>
    </row>
    <row r="727" spans="116:169">
      <c r="DL727">
        <v>0</v>
      </c>
      <c r="DM727">
        <v>0.32562999999999998</v>
      </c>
      <c r="DN727">
        <v>1.56E-3</v>
      </c>
      <c r="DO727">
        <v>1.9400000000000001E-3</v>
      </c>
      <c r="DP727">
        <v>1.57E-3</v>
      </c>
      <c r="DQ727">
        <v>3.0000000000000001E-5</v>
      </c>
      <c r="DR727">
        <v>4.0000000000000003E-5</v>
      </c>
      <c r="DS727">
        <v>1.75E-3</v>
      </c>
      <c r="DT727">
        <v>4.4799999999999996E-3</v>
      </c>
      <c r="DU727">
        <v>7.11E-3</v>
      </c>
      <c r="DV727">
        <v>0.16503999999999999</v>
      </c>
      <c r="DW727">
        <v>0.49086999999999997</v>
      </c>
      <c r="DX727">
        <v>0</v>
      </c>
      <c r="DY727">
        <v>1475.6623500000001</v>
      </c>
      <c r="DZ727">
        <v>7.1439700000000004</v>
      </c>
      <c r="EA727">
        <v>8.9617799999999992</v>
      </c>
      <c r="EB727">
        <v>7.3556100000000004</v>
      </c>
      <c r="EC727">
        <v>0.15755</v>
      </c>
      <c r="ED727">
        <v>0.16811999999999999</v>
      </c>
      <c r="EE727">
        <v>8.2693499999999993</v>
      </c>
      <c r="EF727">
        <v>20.522120000000001</v>
      </c>
      <c r="EG727">
        <v>46.04318</v>
      </c>
      <c r="EH727">
        <v>1014.26568</v>
      </c>
      <c r="EI727">
        <v>3022.8831599999999</v>
      </c>
      <c r="EJ727">
        <v>0</v>
      </c>
      <c r="EK727">
        <v>17.54895685</v>
      </c>
      <c r="EL727">
        <v>1.5358119999999999E-2</v>
      </c>
      <c r="EM727">
        <v>9.1071929999999995E-3</v>
      </c>
      <c r="EN727">
        <v>4.3351969999999998E-3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14.95746057</v>
      </c>
      <c r="EX727">
        <v>1.3475488000000001E-2</v>
      </c>
      <c r="EY727">
        <v>8.1205689999999994E-3</v>
      </c>
      <c r="EZ727">
        <v>3.9378449999999997E-3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0.33072499999999999</v>
      </c>
      <c r="FI727" t="s">
        <v>113</v>
      </c>
      <c r="FJ727" t="s">
        <v>113</v>
      </c>
      <c r="FK727" s="9">
        <v>1499.2812650000001</v>
      </c>
      <c r="FL727" t="s">
        <v>113</v>
      </c>
      <c r="FM727" t="s">
        <v>113</v>
      </c>
    </row>
    <row r="728" spans="116:169">
      <c r="DL728">
        <v>0</v>
      </c>
      <c r="DM728">
        <v>0.31991000000000003</v>
      </c>
      <c r="DN728">
        <v>1.56E-3</v>
      </c>
      <c r="DO728">
        <v>1.5399999999999999E-3</v>
      </c>
      <c r="DP728">
        <v>1.6800000000000001E-3</v>
      </c>
      <c r="DQ728">
        <v>3.0000000000000001E-5</v>
      </c>
      <c r="DR728">
        <v>3.0000000000000001E-5</v>
      </c>
      <c r="DS728">
        <v>1.58E-3</v>
      </c>
      <c r="DT728">
        <v>4.4000000000000003E-3</v>
      </c>
      <c r="DU728">
        <v>7.1399999999999996E-3</v>
      </c>
      <c r="DV728">
        <v>0.16678999999999999</v>
      </c>
      <c r="DW728">
        <v>0.49534</v>
      </c>
      <c r="DX728">
        <v>0</v>
      </c>
      <c r="DY728">
        <v>1432.3795700000001</v>
      </c>
      <c r="DZ728">
        <v>7.0634699999999997</v>
      </c>
      <c r="EA728">
        <v>7.0316299999999998</v>
      </c>
      <c r="EB728">
        <v>7.7632899999999996</v>
      </c>
      <c r="EC728">
        <v>0.14002000000000001</v>
      </c>
      <c r="ED728">
        <v>0.15848999999999999</v>
      </c>
      <c r="EE728">
        <v>7.3782800000000002</v>
      </c>
      <c r="EF728">
        <v>19.929839999999999</v>
      </c>
      <c r="EG728">
        <v>46.211300000000001</v>
      </c>
      <c r="EH728">
        <v>1022.53503</v>
      </c>
      <c r="EI728">
        <v>3043.4052799999999</v>
      </c>
      <c r="EJ728">
        <v>0</v>
      </c>
      <c r="EK728">
        <v>17.409734100000001</v>
      </c>
      <c r="EL728">
        <v>1.3328187999999999E-2</v>
      </c>
      <c r="EM728">
        <v>9.7146999999999997E-3</v>
      </c>
      <c r="EN728">
        <v>3.9004220000000002E-3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14.519716799999999</v>
      </c>
      <c r="EX728">
        <v>1.1461847000000001E-2</v>
      </c>
      <c r="EY728">
        <v>8.4777819999999997E-3</v>
      </c>
      <c r="EZ728">
        <v>3.4692849999999999E-3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0.32471299999999997</v>
      </c>
      <c r="FI728" t="s">
        <v>113</v>
      </c>
      <c r="FJ728" t="s">
        <v>113</v>
      </c>
      <c r="FK728" s="9">
        <v>1454.3779810000001</v>
      </c>
      <c r="FL728" t="s">
        <v>113</v>
      </c>
      <c r="FM728" t="s">
        <v>113</v>
      </c>
    </row>
    <row r="729" spans="116:169">
      <c r="DL729">
        <v>0</v>
      </c>
      <c r="DM729">
        <v>0.31409999999999999</v>
      </c>
      <c r="DN729">
        <v>1.6800000000000001E-3</v>
      </c>
      <c r="DO729">
        <v>1.5E-3</v>
      </c>
      <c r="DP729">
        <v>1.3699999999999999E-3</v>
      </c>
      <c r="DQ729">
        <v>3.0000000000000001E-5</v>
      </c>
      <c r="DR729">
        <v>3.0000000000000001E-5</v>
      </c>
      <c r="DS729">
        <v>1.67E-3</v>
      </c>
      <c r="DT729">
        <v>4.3299999999999996E-3</v>
      </c>
      <c r="DU729">
        <v>7.1799999999999998E-3</v>
      </c>
      <c r="DV729">
        <v>0.16836999999999999</v>
      </c>
      <c r="DW729">
        <v>0.49974000000000002</v>
      </c>
      <c r="DX729">
        <v>0</v>
      </c>
      <c r="DY729">
        <v>1389.1568199999999</v>
      </c>
      <c r="DZ729">
        <v>7.5215899999999998</v>
      </c>
      <c r="EA729">
        <v>6.7935999999999996</v>
      </c>
      <c r="EB729">
        <v>6.2623300000000004</v>
      </c>
      <c r="EC729">
        <v>0.13142000000000001</v>
      </c>
      <c r="ED729">
        <v>0.15375</v>
      </c>
      <c r="EE729">
        <v>7.6978</v>
      </c>
      <c r="EF729">
        <v>19.37369</v>
      </c>
      <c r="EG729">
        <v>46.369790000000002</v>
      </c>
      <c r="EH729">
        <v>1029.9133099999999</v>
      </c>
      <c r="EI729">
        <v>3063.3351200000002</v>
      </c>
      <c r="EJ729">
        <v>0</v>
      </c>
      <c r="EK729">
        <v>17.261976650000001</v>
      </c>
      <c r="EL729">
        <v>1.25849E-2</v>
      </c>
      <c r="EM729">
        <v>8.2144130000000003E-3</v>
      </c>
      <c r="EN729">
        <v>4.2038630000000004E-3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14.083217189999999</v>
      </c>
      <c r="EX729">
        <v>1.058775E-2</v>
      </c>
      <c r="EY729">
        <v>7.0197080000000004E-3</v>
      </c>
      <c r="EZ729">
        <v>3.6606049999999999E-3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0.31868600000000002</v>
      </c>
      <c r="FI729" t="s">
        <v>113</v>
      </c>
      <c r="FJ729" t="s">
        <v>113</v>
      </c>
      <c r="FK729" s="9">
        <v>1409.865769</v>
      </c>
      <c r="FL729" t="s">
        <v>113</v>
      </c>
      <c r="FM729" t="s">
        <v>113</v>
      </c>
    </row>
    <row r="730" spans="116:169">
      <c r="DL730">
        <v>0</v>
      </c>
      <c r="DM730">
        <v>0.30867</v>
      </c>
      <c r="DN730">
        <v>1.4300000000000001E-3</v>
      </c>
      <c r="DO730">
        <v>1.58E-3</v>
      </c>
      <c r="DP730">
        <v>1.33E-3</v>
      </c>
      <c r="DQ730">
        <v>3.0000000000000001E-5</v>
      </c>
      <c r="DR730">
        <v>3.0000000000000001E-5</v>
      </c>
      <c r="DS730">
        <v>1.3699999999999999E-3</v>
      </c>
      <c r="DT730">
        <v>4.2399999999999998E-3</v>
      </c>
      <c r="DU730">
        <v>7.2100000000000003E-3</v>
      </c>
      <c r="DV730">
        <v>0.17004</v>
      </c>
      <c r="DW730">
        <v>0.50407000000000002</v>
      </c>
      <c r="DX730">
        <v>0</v>
      </c>
      <c r="DY730">
        <v>1348.00695</v>
      </c>
      <c r="DZ730">
        <v>6.3306100000000001</v>
      </c>
      <c r="EA730">
        <v>7.0578900000000004</v>
      </c>
      <c r="EB730">
        <v>6.0116100000000001</v>
      </c>
      <c r="EC730">
        <v>0.12584000000000001</v>
      </c>
      <c r="ED730">
        <v>0.14757999999999999</v>
      </c>
      <c r="EE730">
        <v>6.2632899999999996</v>
      </c>
      <c r="EF730">
        <v>18.76483</v>
      </c>
      <c r="EG730">
        <v>46.523539999999997</v>
      </c>
      <c r="EH730">
        <v>1037.6111100000001</v>
      </c>
      <c r="EI730">
        <v>3082.7087999999999</v>
      </c>
      <c r="EJ730">
        <v>0</v>
      </c>
      <c r="EK730">
        <v>17.133031030000001</v>
      </c>
      <c r="EL730">
        <v>1.2821681E-2</v>
      </c>
      <c r="EM730">
        <v>7.8539820000000007E-3</v>
      </c>
      <c r="EN730">
        <v>3.4668910000000002E-3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13.67022993</v>
      </c>
      <c r="EX730">
        <v>1.0545206999999999E-2</v>
      </c>
      <c r="EY730">
        <v>6.5657759999999997E-3</v>
      </c>
      <c r="EZ730">
        <v>2.9547079999999999E-3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0.31303700000000001</v>
      </c>
      <c r="FI730" t="s">
        <v>113</v>
      </c>
      <c r="FJ730" t="s">
        <v>113</v>
      </c>
      <c r="FK730" s="9">
        <v>1367.5328930000001</v>
      </c>
      <c r="FL730" t="s">
        <v>113</v>
      </c>
      <c r="FM730" t="s">
        <v>113</v>
      </c>
    </row>
    <row r="731" spans="116:169">
      <c r="DL731">
        <v>0</v>
      </c>
      <c r="DM731">
        <v>0.30310999999999999</v>
      </c>
      <c r="DN731">
        <v>1.58E-3</v>
      </c>
      <c r="DO731">
        <v>1.4E-3</v>
      </c>
      <c r="DP731">
        <v>1.3799999999999999E-3</v>
      </c>
      <c r="DQ731">
        <v>3.0000000000000001E-5</v>
      </c>
      <c r="DR731">
        <v>3.0000000000000001E-5</v>
      </c>
      <c r="DS731">
        <v>1.3500000000000001E-3</v>
      </c>
      <c r="DT731">
        <v>4.1599999999999996E-3</v>
      </c>
      <c r="DU731">
        <v>7.2500000000000004E-3</v>
      </c>
      <c r="DV731">
        <v>0.17141000000000001</v>
      </c>
      <c r="DW731">
        <v>0.50831000000000004</v>
      </c>
      <c r="DX731">
        <v>0</v>
      </c>
      <c r="DY731">
        <v>1306.7673</v>
      </c>
      <c r="DZ731">
        <v>6.8838800000000004</v>
      </c>
      <c r="EA731">
        <v>6.18879</v>
      </c>
      <c r="EB731">
        <v>6.16981</v>
      </c>
      <c r="EC731">
        <v>0.11838</v>
      </c>
      <c r="ED731">
        <v>0.14183000000000001</v>
      </c>
      <c r="EE731">
        <v>6.0668600000000001</v>
      </c>
      <c r="EF731">
        <v>18.181139999999999</v>
      </c>
      <c r="EG731">
        <v>46.671120000000002</v>
      </c>
      <c r="EH731">
        <v>1043.8743999999999</v>
      </c>
      <c r="EI731">
        <v>3101.47363</v>
      </c>
      <c r="EJ731">
        <v>0</v>
      </c>
      <c r="EK731">
        <v>16.99131847</v>
      </c>
      <c r="EL731">
        <v>1.1960662E-2</v>
      </c>
      <c r="EM731">
        <v>8.2177169999999994E-3</v>
      </c>
      <c r="EN731">
        <v>3.40172E-3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13.254931940000001</v>
      </c>
      <c r="EX731">
        <v>9.6276920000000002E-3</v>
      </c>
      <c r="EY731">
        <v>6.7195520000000002E-3</v>
      </c>
      <c r="EZ731">
        <v>2.8368320000000001E-3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0.30749500000000002</v>
      </c>
      <c r="FI731" t="s">
        <v>113</v>
      </c>
      <c r="FJ731" t="s">
        <v>113</v>
      </c>
      <c r="FK731" s="9">
        <v>1326.128162</v>
      </c>
      <c r="FL731" t="s">
        <v>113</v>
      </c>
      <c r="FM731" t="s">
        <v>113</v>
      </c>
    </row>
    <row r="732" spans="116:169">
      <c r="DL732">
        <v>0</v>
      </c>
      <c r="DM732">
        <v>0.29764000000000002</v>
      </c>
      <c r="DN732">
        <v>1.58E-3</v>
      </c>
      <c r="DO732">
        <v>1.49E-3</v>
      </c>
      <c r="DP732">
        <v>1.25E-3</v>
      </c>
      <c r="DQ732">
        <v>3.0000000000000001E-5</v>
      </c>
      <c r="DR732">
        <v>3.0000000000000001E-5</v>
      </c>
      <c r="DS732">
        <v>1.39E-3</v>
      </c>
      <c r="DT732">
        <v>4.0899999999999999E-3</v>
      </c>
      <c r="DU732">
        <v>7.28E-3</v>
      </c>
      <c r="DV732">
        <v>0.17276</v>
      </c>
      <c r="DW732">
        <v>0.51246999999999998</v>
      </c>
      <c r="DX732">
        <v>0</v>
      </c>
      <c r="DY732">
        <v>1266.3922299999999</v>
      </c>
      <c r="DZ732">
        <v>6.81752</v>
      </c>
      <c r="EA732">
        <v>6.4874099999999997</v>
      </c>
      <c r="EB732">
        <v>5.50474</v>
      </c>
      <c r="EC732">
        <v>0.11748</v>
      </c>
      <c r="ED732">
        <v>0.13883999999999999</v>
      </c>
      <c r="EE732">
        <v>6.17605</v>
      </c>
      <c r="EF732">
        <v>17.618200000000002</v>
      </c>
      <c r="EG732">
        <v>46.812950000000001</v>
      </c>
      <c r="EH732">
        <v>1049.9412600000001</v>
      </c>
      <c r="EI732">
        <v>3119.6547700000001</v>
      </c>
      <c r="EJ732">
        <v>0</v>
      </c>
      <c r="EK732">
        <v>16.852228709999999</v>
      </c>
      <c r="EL732">
        <v>1.2323834000000001E-2</v>
      </c>
      <c r="EM732">
        <v>7.5748100000000004E-3</v>
      </c>
      <c r="EN732">
        <v>3.56829E-3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12.84965418</v>
      </c>
      <c r="EX732">
        <v>9.6941019999999996E-3</v>
      </c>
      <c r="EY732">
        <v>6.0592270000000004E-3</v>
      </c>
      <c r="EZ732">
        <v>2.9110030000000001E-3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0.30198999999999998</v>
      </c>
      <c r="FI732" t="s">
        <v>113</v>
      </c>
      <c r="FJ732" t="s">
        <v>113</v>
      </c>
      <c r="FK732" s="9">
        <v>1285.319373</v>
      </c>
      <c r="FL732" t="s">
        <v>113</v>
      </c>
      <c r="FM732" t="s">
        <v>113</v>
      </c>
    </row>
    <row r="733" spans="116:169">
      <c r="DL733">
        <v>0</v>
      </c>
      <c r="DM733">
        <v>0.29225000000000001</v>
      </c>
      <c r="DN733">
        <v>1.6000000000000001E-3</v>
      </c>
      <c r="DO733">
        <v>1.49E-3</v>
      </c>
      <c r="DP733">
        <v>1.31E-3</v>
      </c>
      <c r="DQ733">
        <v>3.0000000000000001E-5</v>
      </c>
      <c r="DR733">
        <v>3.0000000000000001E-5</v>
      </c>
      <c r="DS733">
        <v>1.2700000000000001E-3</v>
      </c>
      <c r="DT733">
        <v>4.0200000000000001E-3</v>
      </c>
      <c r="DU733">
        <v>7.3099999999999997E-3</v>
      </c>
      <c r="DV733">
        <v>0.17413999999999999</v>
      </c>
      <c r="DW733">
        <v>0.51656000000000002</v>
      </c>
      <c r="DX733">
        <v>0</v>
      </c>
      <c r="DY733">
        <v>1226.75307</v>
      </c>
      <c r="DZ733">
        <v>6.7940399999999999</v>
      </c>
      <c r="EA733">
        <v>6.4253600000000004</v>
      </c>
      <c r="EB733">
        <v>5.6997900000000001</v>
      </c>
      <c r="EC733">
        <v>0.11498999999999999</v>
      </c>
      <c r="ED733">
        <v>0.13422999999999999</v>
      </c>
      <c r="EE733">
        <v>5.5770099999999996</v>
      </c>
      <c r="EF733">
        <v>17.084119999999999</v>
      </c>
      <c r="EG733">
        <v>46.951799999999999</v>
      </c>
      <c r="EH733">
        <v>1056.1173100000001</v>
      </c>
      <c r="EI733">
        <v>3137.27297</v>
      </c>
      <c r="EJ733">
        <v>0</v>
      </c>
      <c r="EK733">
        <v>16.713080890000001</v>
      </c>
      <c r="EL733">
        <v>1.2539612E-2</v>
      </c>
      <c r="EM733">
        <v>7.899349E-3</v>
      </c>
      <c r="EN733">
        <v>3.256671E-3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12.452169120000001</v>
      </c>
      <c r="EX733">
        <v>9.641274E-3</v>
      </c>
      <c r="EY733">
        <v>6.1765580000000004E-3</v>
      </c>
      <c r="EZ733">
        <v>2.5982840000000002E-3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0.29667500000000002</v>
      </c>
      <c r="FI733" t="s">
        <v>113</v>
      </c>
      <c r="FJ733" t="s">
        <v>113</v>
      </c>
      <c r="FK733" s="9">
        <v>1245.7872420000001</v>
      </c>
      <c r="FL733" t="s">
        <v>113</v>
      </c>
      <c r="FM733" t="s">
        <v>113</v>
      </c>
    </row>
    <row r="734" spans="116:169">
      <c r="DL734">
        <v>0</v>
      </c>
      <c r="DM734">
        <v>0.28697</v>
      </c>
      <c r="DN734">
        <v>1.56E-3</v>
      </c>
      <c r="DO734">
        <v>1.5E-3</v>
      </c>
      <c r="DP734">
        <v>1.32E-3</v>
      </c>
      <c r="DQ734">
        <v>3.0000000000000001E-5</v>
      </c>
      <c r="DR734">
        <v>3.0000000000000001E-5</v>
      </c>
      <c r="DS734">
        <v>1.32E-3</v>
      </c>
      <c r="DT734">
        <v>3.9500000000000004E-3</v>
      </c>
      <c r="DU734">
        <v>7.3400000000000002E-3</v>
      </c>
      <c r="DV734">
        <v>0.17541000000000001</v>
      </c>
      <c r="DW734">
        <v>0.52056999999999998</v>
      </c>
      <c r="DX734">
        <v>0</v>
      </c>
      <c r="DY734">
        <v>1188.04223</v>
      </c>
      <c r="DZ734">
        <v>6.5530999999999997</v>
      </c>
      <c r="EA734">
        <v>6.3742099999999997</v>
      </c>
      <c r="EB734">
        <v>5.6536799999999996</v>
      </c>
      <c r="EC734">
        <v>0.11473999999999999</v>
      </c>
      <c r="ED734">
        <v>0.13127</v>
      </c>
      <c r="EE734">
        <v>5.7432699999999999</v>
      </c>
      <c r="EF734">
        <v>16.574449999999999</v>
      </c>
      <c r="EG734">
        <v>47.086019999999998</v>
      </c>
      <c r="EH734">
        <v>1061.6943200000001</v>
      </c>
      <c r="EI734">
        <v>3154.35709</v>
      </c>
      <c r="EJ734">
        <v>0</v>
      </c>
      <c r="EK734">
        <v>16.576001909999999</v>
      </c>
      <c r="EL734">
        <v>1.2788845E-2</v>
      </c>
      <c r="EM734">
        <v>8.0560319999999994E-3</v>
      </c>
      <c r="EN734">
        <v>3.4484630000000001E-3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12.06390096</v>
      </c>
      <c r="EX734">
        <v>9.6090870000000005E-3</v>
      </c>
      <c r="EY734">
        <v>6.1573890000000001E-3</v>
      </c>
      <c r="EZ734">
        <v>2.689968E-3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0.29137299999999999</v>
      </c>
      <c r="FI734" t="s">
        <v>113</v>
      </c>
      <c r="FJ734" t="s">
        <v>113</v>
      </c>
      <c r="FK734" s="9">
        <v>1206.737961</v>
      </c>
      <c r="FL734" t="s">
        <v>113</v>
      </c>
      <c r="FM734" t="s">
        <v>113</v>
      </c>
    </row>
    <row r="735" spans="116:169">
      <c r="DL735">
        <v>0</v>
      </c>
      <c r="DM735">
        <v>0.28161000000000003</v>
      </c>
      <c r="DN735">
        <v>1.6999999999999999E-3</v>
      </c>
      <c r="DO735">
        <v>1.47E-3</v>
      </c>
      <c r="DP735">
        <v>1.32E-3</v>
      </c>
      <c r="DQ735">
        <v>3.0000000000000001E-5</v>
      </c>
      <c r="DR735">
        <v>3.0000000000000001E-5</v>
      </c>
      <c r="DS735">
        <v>1.33E-3</v>
      </c>
      <c r="DT735">
        <v>3.8700000000000002E-3</v>
      </c>
      <c r="DU735">
        <v>7.3699999999999998E-3</v>
      </c>
      <c r="DV735">
        <v>0.17673</v>
      </c>
      <c r="DW735">
        <v>0.52451999999999999</v>
      </c>
      <c r="DX735">
        <v>0</v>
      </c>
      <c r="DY735">
        <v>1149.4819600000001</v>
      </c>
      <c r="DZ735">
        <v>7.0482899999999997</v>
      </c>
      <c r="EA735">
        <v>6.1661999999999999</v>
      </c>
      <c r="EB735">
        <v>5.5993199999999996</v>
      </c>
      <c r="EC735">
        <v>0.11224000000000001</v>
      </c>
      <c r="ED735">
        <v>0.12745000000000001</v>
      </c>
      <c r="EE735">
        <v>5.7199099999999996</v>
      </c>
      <c r="EF735">
        <v>16.028359999999999</v>
      </c>
      <c r="EG735">
        <v>47.217289999999998</v>
      </c>
      <c r="EH735">
        <v>1067.43759</v>
      </c>
      <c r="EI735">
        <v>3170.93154</v>
      </c>
      <c r="EJ735">
        <v>0</v>
      </c>
      <c r="EK735">
        <v>16.429763210000001</v>
      </c>
      <c r="EL735">
        <v>1.2792024000000001E-2</v>
      </c>
      <c r="EM735">
        <v>8.1797350000000005E-3</v>
      </c>
      <c r="EN735">
        <v>3.4996179999999999E-3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11.676654299999999</v>
      </c>
      <c r="EX735">
        <v>9.3912209999999999E-3</v>
      </c>
      <c r="EY735">
        <v>6.1091840000000001E-3</v>
      </c>
      <c r="EZ735">
        <v>2.6682450000000001E-3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0.28613699999999997</v>
      </c>
      <c r="FI735" t="s">
        <v>113</v>
      </c>
      <c r="FJ735" t="s">
        <v>113</v>
      </c>
      <c r="FK735" s="9">
        <v>1168.4080080000001</v>
      </c>
      <c r="FL735" t="s">
        <v>113</v>
      </c>
      <c r="FM735" t="s">
        <v>113</v>
      </c>
    </row>
    <row r="736" spans="116:169">
      <c r="DL736">
        <v>0</v>
      </c>
      <c r="DM736">
        <v>0.27628999999999998</v>
      </c>
      <c r="DN736">
        <v>1.7799999999999999E-3</v>
      </c>
      <c r="DO736">
        <v>1.57E-3</v>
      </c>
      <c r="DP736">
        <v>1.2999999999999999E-3</v>
      </c>
      <c r="DQ736">
        <v>3.0000000000000001E-5</v>
      </c>
      <c r="DR736">
        <v>3.0000000000000001E-5</v>
      </c>
      <c r="DS736">
        <v>1.34E-3</v>
      </c>
      <c r="DT736">
        <v>3.8E-3</v>
      </c>
      <c r="DU736">
        <v>7.4000000000000003E-3</v>
      </c>
      <c r="DV736">
        <v>0.17807000000000001</v>
      </c>
      <c r="DW736">
        <v>0.52839000000000003</v>
      </c>
      <c r="DX736">
        <v>0</v>
      </c>
      <c r="DY736">
        <v>1111.49153</v>
      </c>
      <c r="DZ736">
        <v>7.2773199999999996</v>
      </c>
      <c r="EA736">
        <v>6.4742499999999996</v>
      </c>
      <c r="EB736">
        <v>5.4408099999999999</v>
      </c>
      <c r="EC736">
        <v>0.11326</v>
      </c>
      <c r="ED736">
        <v>0.12472999999999999</v>
      </c>
      <c r="EE736">
        <v>5.6718900000000003</v>
      </c>
      <c r="EF736">
        <v>15.507239999999999</v>
      </c>
      <c r="EG736">
        <v>47.344740000000002</v>
      </c>
      <c r="EH736">
        <v>1073.1575</v>
      </c>
      <c r="EI736">
        <v>3186.9598999999998</v>
      </c>
      <c r="EJ736">
        <v>0</v>
      </c>
      <c r="EK736">
        <v>16.281808420000001</v>
      </c>
      <c r="EL736">
        <v>1.3492336000000001E-2</v>
      </c>
      <c r="EM736">
        <v>8.1332780000000007E-3</v>
      </c>
      <c r="EN736">
        <v>3.547115E-3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11.295986770000001</v>
      </c>
      <c r="EX736">
        <v>9.669492E-3</v>
      </c>
      <c r="EY736">
        <v>5.9341719999999997E-3</v>
      </c>
      <c r="EZ736">
        <v>2.6426129999999998E-3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0.28096599999999999</v>
      </c>
      <c r="FI736" t="s">
        <v>113</v>
      </c>
      <c r="FJ736" t="s">
        <v>113</v>
      </c>
      <c r="FK736" s="9">
        <v>1130.7971649999999</v>
      </c>
      <c r="FL736" t="s">
        <v>113</v>
      </c>
      <c r="FM736" t="s">
        <v>113</v>
      </c>
    </row>
    <row r="737" spans="116:169">
      <c r="DL737">
        <v>0</v>
      </c>
      <c r="DM737">
        <v>0.27137</v>
      </c>
      <c r="DN737">
        <v>1.49E-3</v>
      </c>
      <c r="DO737">
        <v>1.6299999999999999E-3</v>
      </c>
      <c r="DP737">
        <v>1.3799999999999999E-3</v>
      </c>
      <c r="DQ737">
        <v>3.0000000000000001E-5</v>
      </c>
      <c r="DR737">
        <v>3.0000000000000001E-5</v>
      </c>
      <c r="DS737">
        <v>1.31E-3</v>
      </c>
      <c r="DT737">
        <v>3.7299999999999998E-3</v>
      </c>
      <c r="DU737">
        <v>7.43E-3</v>
      </c>
      <c r="DV737">
        <v>0.17940999999999999</v>
      </c>
      <c r="DW737">
        <v>0.53219000000000005</v>
      </c>
      <c r="DX737">
        <v>0</v>
      </c>
      <c r="DY737">
        <v>1075.58736</v>
      </c>
      <c r="DZ737">
        <v>6.0059500000000003</v>
      </c>
      <c r="EA737">
        <v>6.6319600000000003</v>
      </c>
      <c r="EB737">
        <v>5.6749599999999996</v>
      </c>
      <c r="EC737">
        <v>0.11477</v>
      </c>
      <c r="ED737">
        <v>0.12200999999999999</v>
      </c>
      <c r="EE737">
        <v>5.4848699999999999</v>
      </c>
      <c r="EF737">
        <v>14.994859999999999</v>
      </c>
      <c r="EG737">
        <v>47.469470000000001</v>
      </c>
      <c r="EH737">
        <v>1078.8293900000001</v>
      </c>
      <c r="EI737">
        <v>3202.4671400000002</v>
      </c>
      <c r="EJ737">
        <v>0</v>
      </c>
      <c r="EK737">
        <v>16.15403967</v>
      </c>
      <c r="EL737">
        <v>1.4218837E-2</v>
      </c>
      <c r="EM737">
        <v>8.6298690000000001E-3</v>
      </c>
      <c r="EN737">
        <v>3.5289000000000002E-3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10.936713210000001</v>
      </c>
      <c r="EX737">
        <v>9.947371E-3</v>
      </c>
      <c r="EY737">
        <v>6.1479849999999999E-3</v>
      </c>
      <c r="EZ737">
        <v>2.5681229999999998E-3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0.275895</v>
      </c>
      <c r="FI737" t="s">
        <v>113</v>
      </c>
      <c r="FJ737" t="s">
        <v>113</v>
      </c>
      <c r="FK737" s="9">
        <v>1094.0150060000001</v>
      </c>
      <c r="FL737" t="s">
        <v>113</v>
      </c>
      <c r="FM737" t="s">
        <v>113</v>
      </c>
    </row>
    <row r="738" spans="116:169">
      <c r="DL738">
        <v>0</v>
      </c>
      <c r="DM738">
        <v>0.26623999999999998</v>
      </c>
      <c r="DN738">
        <v>1.7099999999999999E-3</v>
      </c>
      <c r="DO738">
        <v>1.42E-3</v>
      </c>
      <c r="DP738">
        <v>1.42E-3</v>
      </c>
      <c r="DQ738">
        <v>3.0000000000000001E-5</v>
      </c>
      <c r="DR738">
        <v>3.0000000000000001E-5</v>
      </c>
      <c r="DS738">
        <v>1.39E-3</v>
      </c>
      <c r="DT738">
        <v>3.6600000000000001E-3</v>
      </c>
      <c r="DU738">
        <v>7.4599999999999996E-3</v>
      </c>
      <c r="DV738">
        <v>0.18071999999999999</v>
      </c>
      <c r="DW738">
        <v>0.53591999999999995</v>
      </c>
      <c r="DX738">
        <v>0</v>
      </c>
      <c r="DY738">
        <v>1039.29259</v>
      </c>
      <c r="DZ738">
        <v>6.7622900000000001</v>
      </c>
      <c r="EA738">
        <v>5.7053000000000003</v>
      </c>
      <c r="EB738">
        <v>5.7709200000000003</v>
      </c>
      <c r="EC738">
        <v>0.1085</v>
      </c>
      <c r="ED738">
        <v>0.11748</v>
      </c>
      <c r="EE738">
        <v>5.73719</v>
      </c>
      <c r="EF738">
        <v>14.48869</v>
      </c>
      <c r="EG738">
        <v>47.591479999999997</v>
      </c>
      <c r="EH738">
        <v>1084.3142600000001</v>
      </c>
      <c r="EI738">
        <v>3217.462</v>
      </c>
      <c r="EJ738">
        <v>0</v>
      </c>
      <c r="EK738">
        <v>16.005939640000001</v>
      </c>
      <c r="EL738">
        <v>1.3258275999999999E-2</v>
      </c>
      <c r="EM738">
        <v>9.0764120000000007E-3</v>
      </c>
      <c r="EN738">
        <v>3.7687530000000001E-3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10.57089436</v>
      </c>
      <c r="EX738">
        <v>9.0620960000000004E-3</v>
      </c>
      <c r="EY738">
        <v>6.3124649999999997E-3</v>
      </c>
      <c r="EZ738">
        <v>2.6782569999999999E-3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0.270816</v>
      </c>
      <c r="FI738" t="s">
        <v>113</v>
      </c>
      <c r="FJ738" t="s">
        <v>113</v>
      </c>
      <c r="FK738" s="9">
        <v>1057.639598</v>
      </c>
      <c r="FL738" t="s">
        <v>113</v>
      </c>
      <c r="FM738" t="s">
        <v>113</v>
      </c>
    </row>
    <row r="739" spans="116:169">
      <c r="DL739">
        <v>0</v>
      </c>
      <c r="DM739">
        <v>0.26168999999999998</v>
      </c>
      <c r="DN739">
        <v>1.25E-3</v>
      </c>
      <c r="DO739">
        <v>1.56E-3</v>
      </c>
      <c r="DP739">
        <v>1.2600000000000001E-3</v>
      </c>
      <c r="DQ739">
        <v>3.0000000000000001E-5</v>
      </c>
      <c r="DR739">
        <v>3.0000000000000001E-5</v>
      </c>
      <c r="DS739">
        <v>1.41E-3</v>
      </c>
      <c r="DT739">
        <v>3.5999999999999999E-3</v>
      </c>
      <c r="DU739">
        <v>7.4900000000000001E-3</v>
      </c>
      <c r="DV739">
        <v>0.18212</v>
      </c>
      <c r="DW739">
        <v>0.53956999999999999</v>
      </c>
      <c r="DX739">
        <v>0</v>
      </c>
      <c r="DY739">
        <v>1005.64778</v>
      </c>
      <c r="DZ739">
        <v>4.8870699999999996</v>
      </c>
      <c r="EA739">
        <v>6.1501299999999999</v>
      </c>
      <c r="EB739">
        <v>5.06412</v>
      </c>
      <c r="EC739">
        <v>0.10835</v>
      </c>
      <c r="ED739">
        <v>0.11521000000000001</v>
      </c>
      <c r="EE739">
        <v>5.7110000000000003</v>
      </c>
      <c r="EF739">
        <v>14.039809999999999</v>
      </c>
      <c r="EG739">
        <v>47.708970000000001</v>
      </c>
      <c r="EH739">
        <v>1090.0514499999999</v>
      </c>
      <c r="EI739">
        <v>3231.9506900000001</v>
      </c>
      <c r="EJ739">
        <v>0</v>
      </c>
      <c r="EK739">
        <v>15.890053679999999</v>
      </c>
      <c r="EL739">
        <v>1.3906317E-2</v>
      </c>
      <c r="EM739">
        <v>8.2462909999999993E-3</v>
      </c>
      <c r="EN739">
        <v>3.9253910000000003E-3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10.233345119999999</v>
      </c>
      <c r="EX739">
        <v>9.2654729999999998E-3</v>
      </c>
      <c r="EY739">
        <v>5.5985979999999998E-3</v>
      </c>
      <c r="EZ739">
        <v>2.723142E-3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0.26578400000000002</v>
      </c>
      <c r="FI739" t="s">
        <v>113</v>
      </c>
      <c r="FJ739" t="s">
        <v>113</v>
      </c>
      <c r="FK739" s="9">
        <v>1021.85745</v>
      </c>
      <c r="FL739" t="s">
        <v>113</v>
      </c>
      <c r="FM739" t="s">
        <v>113</v>
      </c>
    </row>
    <row r="740" spans="116:169">
      <c r="DL740">
        <v>0</v>
      </c>
      <c r="DM740">
        <v>0.25708999999999999</v>
      </c>
      <c r="DN740">
        <v>1.25E-3</v>
      </c>
      <c r="DO740">
        <v>1.24E-3</v>
      </c>
      <c r="DP740">
        <v>1.3500000000000001E-3</v>
      </c>
      <c r="DQ740">
        <v>2.0000000000000002E-5</v>
      </c>
      <c r="DR740">
        <v>3.0000000000000001E-5</v>
      </c>
      <c r="DS740">
        <v>1.2700000000000001E-3</v>
      </c>
      <c r="DT740">
        <v>3.5300000000000002E-3</v>
      </c>
      <c r="DU740">
        <v>7.5199999999999998E-3</v>
      </c>
      <c r="DV740">
        <v>0.18353</v>
      </c>
      <c r="DW740">
        <v>0.54317000000000004</v>
      </c>
      <c r="DX740">
        <v>0</v>
      </c>
      <c r="DY740">
        <v>972.25919999999996</v>
      </c>
      <c r="DZ740">
        <v>4.8134300000000003</v>
      </c>
      <c r="EA740">
        <v>4.8069100000000002</v>
      </c>
      <c r="EB740">
        <v>5.3261099999999999</v>
      </c>
      <c r="EC740">
        <v>9.5949999999999994E-2</v>
      </c>
      <c r="ED740">
        <v>0.10818999999999999</v>
      </c>
      <c r="EE740">
        <v>5.0770099999999996</v>
      </c>
      <c r="EF740">
        <v>13.58226</v>
      </c>
      <c r="EG740">
        <v>47.824179999999998</v>
      </c>
      <c r="EH740">
        <v>1095.7624499999999</v>
      </c>
      <c r="EI740">
        <v>3245.9904999999999</v>
      </c>
      <c r="EJ740">
        <v>0</v>
      </c>
      <c r="EK740">
        <v>15.76399166</v>
      </c>
      <c r="EL740">
        <v>1.2068274E-2</v>
      </c>
      <c r="EM740">
        <v>8.7963690000000001E-3</v>
      </c>
      <c r="EN740">
        <v>3.5317159999999998E-3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9.8957348019999998</v>
      </c>
      <c r="EX740">
        <v>7.8539449999999993E-3</v>
      </c>
      <c r="EY740">
        <v>5.8238040000000001E-3</v>
      </c>
      <c r="EZ740">
        <v>2.390863E-3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0.26095200000000002</v>
      </c>
      <c r="FI740" t="s">
        <v>113</v>
      </c>
      <c r="FJ740" t="s">
        <v>113</v>
      </c>
      <c r="FK740">
        <v>987.30160000000001</v>
      </c>
      <c r="FL740" t="s">
        <v>113</v>
      </c>
      <c r="FM740" t="s">
        <v>113</v>
      </c>
    </row>
    <row r="741" spans="116:169">
      <c r="DL741">
        <v>0</v>
      </c>
      <c r="DM741">
        <v>0.25242999999999999</v>
      </c>
      <c r="DN741">
        <v>1.3500000000000001E-3</v>
      </c>
      <c r="DO741">
        <v>1.2099999999999999E-3</v>
      </c>
      <c r="DP741">
        <v>1.1000000000000001E-3</v>
      </c>
      <c r="DQ741">
        <v>2.0000000000000002E-5</v>
      </c>
      <c r="DR741">
        <v>3.0000000000000001E-5</v>
      </c>
      <c r="DS741">
        <v>1.34E-3</v>
      </c>
      <c r="DT741">
        <v>3.48E-3</v>
      </c>
      <c r="DU741">
        <v>7.5500000000000003E-3</v>
      </c>
      <c r="DV741">
        <v>0.18479999999999999</v>
      </c>
      <c r="DW741">
        <v>0.54669999999999996</v>
      </c>
      <c r="DX741">
        <v>0</v>
      </c>
      <c r="DY741">
        <v>939.01463999999999</v>
      </c>
      <c r="DZ741">
        <v>5.1052099999999996</v>
      </c>
      <c r="EA741">
        <v>4.6262100000000004</v>
      </c>
      <c r="EB741">
        <v>4.2795399999999999</v>
      </c>
      <c r="EC741">
        <v>8.9719999999999994E-2</v>
      </c>
      <c r="ED741">
        <v>0.10453999999999999</v>
      </c>
      <c r="EE741">
        <v>5.2783199999999999</v>
      </c>
      <c r="EF741">
        <v>13.15057</v>
      </c>
      <c r="EG741">
        <v>47.932369999999999</v>
      </c>
      <c r="EH741">
        <v>1100.8394599999999</v>
      </c>
      <c r="EI741">
        <v>3259.5727499999998</v>
      </c>
      <c r="EJ741">
        <v>0</v>
      </c>
      <c r="EK741">
        <v>15.63020173</v>
      </c>
      <c r="EL741">
        <v>1.1395249E-2</v>
      </c>
      <c r="EM741">
        <v>7.4379040000000004E-3</v>
      </c>
      <c r="EN741">
        <v>3.8064710000000001E-3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9.5599934470000001</v>
      </c>
      <c r="EX741">
        <v>7.2271779999999999E-3</v>
      </c>
      <c r="EY741">
        <v>4.8048170000000003E-3</v>
      </c>
      <c r="EZ741">
        <v>2.5137150000000001E-3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0.256108</v>
      </c>
      <c r="FI741" t="s">
        <v>113</v>
      </c>
      <c r="FJ741" t="s">
        <v>113</v>
      </c>
      <c r="FK741">
        <v>953.11532199999999</v>
      </c>
      <c r="FL741" t="s">
        <v>113</v>
      </c>
      <c r="FM741" t="s">
        <v>113</v>
      </c>
    </row>
    <row r="742" spans="116:169">
      <c r="DL742">
        <v>0</v>
      </c>
      <c r="DM742">
        <v>0.24806</v>
      </c>
      <c r="DN742">
        <v>1.15E-3</v>
      </c>
      <c r="DO742">
        <v>1.2700000000000001E-3</v>
      </c>
      <c r="DP742">
        <v>1.07E-3</v>
      </c>
      <c r="DQ742">
        <v>2.0000000000000002E-5</v>
      </c>
      <c r="DR742">
        <v>3.0000000000000001E-5</v>
      </c>
      <c r="DS742">
        <v>1.1000000000000001E-3</v>
      </c>
      <c r="DT742">
        <v>3.4099999999999998E-3</v>
      </c>
      <c r="DU742">
        <v>7.5799999999999999E-3</v>
      </c>
      <c r="DV742">
        <v>0.18612999999999999</v>
      </c>
      <c r="DW742">
        <v>0.55018</v>
      </c>
      <c r="DX742">
        <v>0</v>
      </c>
      <c r="DY742">
        <v>907.274</v>
      </c>
      <c r="DZ742">
        <v>4.2790100000000004</v>
      </c>
      <c r="EA742">
        <v>4.78714</v>
      </c>
      <c r="EB742">
        <v>4.0921599999999998</v>
      </c>
      <c r="EC742">
        <v>8.5540000000000005E-2</v>
      </c>
      <c r="ED742">
        <v>9.9930000000000005E-2</v>
      </c>
      <c r="EE742">
        <v>4.2777000000000003</v>
      </c>
      <c r="EF742">
        <v>12.68454</v>
      </c>
      <c r="EG742">
        <v>48.036920000000002</v>
      </c>
      <c r="EH742">
        <v>1106.11778</v>
      </c>
      <c r="EI742">
        <v>3272.7233299999998</v>
      </c>
      <c r="EJ742">
        <v>0</v>
      </c>
      <c r="EK742">
        <v>15.513445340000001</v>
      </c>
      <c r="EL742">
        <v>1.1609647000000001E-2</v>
      </c>
      <c r="EM742">
        <v>7.1115450000000004E-3</v>
      </c>
      <c r="EN742">
        <v>3.1391660000000001E-3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9.2412318720000002</v>
      </c>
      <c r="EX742">
        <v>7.1688760000000002E-3</v>
      </c>
      <c r="EY742">
        <v>4.4767230000000002E-3</v>
      </c>
      <c r="EZ742">
        <v>2.0214769999999998E-3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0.25156800000000001</v>
      </c>
      <c r="FI742" t="s">
        <v>113</v>
      </c>
      <c r="FJ742" t="s">
        <v>113</v>
      </c>
      <c r="FK742">
        <v>920.51784599999996</v>
      </c>
      <c r="FL742" t="s">
        <v>113</v>
      </c>
      <c r="FM742" t="s">
        <v>113</v>
      </c>
    </row>
    <row r="743" spans="116:169">
      <c r="DL743">
        <v>0</v>
      </c>
      <c r="DM743">
        <v>0.24359</v>
      </c>
      <c r="DN743">
        <v>1.2700000000000001E-3</v>
      </c>
      <c r="DO743">
        <v>1.1299999999999999E-3</v>
      </c>
      <c r="DP743">
        <v>1.1100000000000001E-3</v>
      </c>
      <c r="DQ743">
        <v>2.0000000000000002E-5</v>
      </c>
      <c r="DR743">
        <v>3.0000000000000001E-5</v>
      </c>
      <c r="DS743">
        <v>1.08E-3</v>
      </c>
      <c r="DT743">
        <v>3.3500000000000001E-3</v>
      </c>
      <c r="DU743">
        <v>7.6E-3</v>
      </c>
      <c r="DV743">
        <v>0.18723999999999999</v>
      </c>
      <c r="DW743">
        <v>0.55359000000000003</v>
      </c>
      <c r="DX743">
        <v>0</v>
      </c>
      <c r="DY743">
        <v>875.57551999999998</v>
      </c>
      <c r="DZ743">
        <v>4.6329500000000001</v>
      </c>
      <c r="EA743">
        <v>4.1798000000000002</v>
      </c>
      <c r="EB743">
        <v>4.1832700000000003</v>
      </c>
      <c r="EC743">
        <v>8.0159999999999995E-2</v>
      </c>
      <c r="ED743">
        <v>9.5619999999999997E-2</v>
      </c>
      <c r="EE743">
        <v>4.1269999999999998</v>
      </c>
      <c r="EF743">
        <v>12.23705</v>
      </c>
      <c r="EG743">
        <v>48.136839999999999</v>
      </c>
      <c r="EH743">
        <v>1110.3954799999999</v>
      </c>
      <c r="EI743">
        <v>3285.40787</v>
      </c>
      <c r="EJ743">
        <v>0</v>
      </c>
      <c r="EK743">
        <v>15.38512886</v>
      </c>
      <c r="EL743">
        <v>1.0830019999999999E-2</v>
      </c>
      <c r="EM743">
        <v>7.4408959999999998E-3</v>
      </c>
      <c r="EN743">
        <v>3.0801549999999998E-3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8.9219133829999997</v>
      </c>
      <c r="EX743">
        <v>6.5192059999999996E-3</v>
      </c>
      <c r="EY743">
        <v>4.563264E-3</v>
      </c>
      <c r="EZ743">
        <v>1.9333830000000001E-3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0.247115</v>
      </c>
      <c r="FI743" t="s">
        <v>113</v>
      </c>
      <c r="FJ743" t="s">
        <v>113</v>
      </c>
      <c r="FK743">
        <v>888.65169500000002</v>
      </c>
      <c r="FL743" t="s">
        <v>113</v>
      </c>
      <c r="FM743" t="s">
        <v>113</v>
      </c>
    </row>
    <row r="744" spans="116:169">
      <c r="DL744">
        <v>0</v>
      </c>
      <c r="DM744">
        <v>0.2392</v>
      </c>
      <c r="DN744">
        <v>1.2700000000000001E-3</v>
      </c>
      <c r="DO744">
        <v>1.1999999999999999E-3</v>
      </c>
      <c r="DP744">
        <v>1E-3</v>
      </c>
      <c r="DQ744">
        <v>2.0000000000000002E-5</v>
      </c>
      <c r="DR744">
        <v>3.0000000000000001E-5</v>
      </c>
      <c r="DS744">
        <v>1.1100000000000001E-3</v>
      </c>
      <c r="DT744">
        <v>3.2799999999999999E-3</v>
      </c>
      <c r="DU744">
        <v>7.6299999999999996E-3</v>
      </c>
      <c r="DV744">
        <v>0.18831999999999999</v>
      </c>
      <c r="DW744">
        <v>0.55693999999999999</v>
      </c>
      <c r="DX744">
        <v>0</v>
      </c>
      <c r="DY744">
        <v>844.56239000000005</v>
      </c>
      <c r="DZ744">
        <v>4.5677300000000001</v>
      </c>
      <c r="EA744">
        <v>4.3627500000000001</v>
      </c>
      <c r="EB744">
        <v>3.7162899999999999</v>
      </c>
      <c r="EC744">
        <v>7.9200000000000007E-2</v>
      </c>
      <c r="ED744">
        <v>9.3200000000000005E-2</v>
      </c>
      <c r="EE744">
        <v>4.1846899999999998</v>
      </c>
      <c r="EF744">
        <v>11.805009999999999</v>
      </c>
      <c r="EG744">
        <v>48.232469999999999</v>
      </c>
      <c r="EH744">
        <v>1114.5224800000001</v>
      </c>
      <c r="EI744">
        <v>3297.64491</v>
      </c>
      <c r="EJ744">
        <v>0</v>
      </c>
      <c r="EK744">
        <v>15.259187259999999</v>
      </c>
      <c r="EL744">
        <v>1.1158862E-2</v>
      </c>
      <c r="EM744">
        <v>6.8587630000000004E-3</v>
      </c>
      <c r="EN744">
        <v>3.23098E-3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8.6103804529999994</v>
      </c>
      <c r="EX744">
        <v>6.5355930000000001E-3</v>
      </c>
      <c r="EY744">
        <v>4.0980699999999997E-3</v>
      </c>
      <c r="EZ744">
        <v>1.976027E-3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0.24269099999999999</v>
      </c>
      <c r="FI744" t="s">
        <v>113</v>
      </c>
      <c r="FJ744" t="s">
        <v>113</v>
      </c>
      <c r="FK744">
        <v>857.28836000000001</v>
      </c>
      <c r="FL744" t="s">
        <v>113</v>
      </c>
      <c r="FM744" t="s">
        <v>113</v>
      </c>
    </row>
    <row r="745" spans="116:169">
      <c r="DL745">
        <v>0</v>
      </c>
      <c r="DM745">
        <v>0.23486000000000001</v>
      </c>
      <c r="DN745">
        <v>1.2800000000000001E-3</v>
      </c>
      <c r="DO745">
        <v>1.1999999999999999E-3</v>
      </c>
      <c r="DP745">
        <v>1.0499999999999999E-3</v>
      </c>
      <c r="DQ745">
        <v>2.0000000000000002E-5</v>
      </c>
      <c r="DR745">
        <v>3.0000000000000001E-5</v>
      </c>
      <c r="DS745">
        <v>1.0200000000000001E-3</v>
      </c>
      <c r="DT745">
        <v>3.2299999999999998E-3</v>
      </c>
      <c r="DU745">
        <v>7.6600000000000001E-3</v>
      </c>
      <c r="DV745">
        <v>0.18942999999999999</v>
      </c>
      <c r="DW745">
        <v>0.56022000000000005</v>
      </c>
      <c r="DX745">
        <v>0</v>
      </c>
      <c r="DY745">
        <v>814.14707999999996</v>
      </c>
      <c r="DZ745">
        <v>4.5307399999999998</v>
      </c>
      <c r="EA745">
        <v>4.30159</v>
      </c>
      <c r="EB745">
        <v>3.8315000000000001</v>
      </c>
      <c r="EC745">
        <v>7.7179999999999999E-2</v>
      </c>
      <c r="ED745">
        <v>8.9679999999999996E-2</v>
      </c>
      <c r="EE745">
        <v>3.7622</v>
      </c>
      <c r="EF745">
        <v>11.393739999999999</v>
      </c>
      <c r="EG745">
        <v>48.325670000000002</v>
      </c>
      <c r="EH745">
        <v>1118.7071800000001</v>
      </c>
      <c r="EI745">
        <v>3309.44992</v>
      </c>
      <c r="EJ745">
        <v>0</v>
      </c>
      <c r="EK745">
        <v>15.133193090000001</v>
      </c>
      <c r="EL745">
        <v>1.1354243E-2</v>
      </c>
      <c r="EM745">
        <v>7.1526239999999998E-3</v>
      </c>
      <c r="EN745">
        <v>2.9488180000000002E-3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8.3051159450000007</v>
      </c>
      <c r="EX745">
        <v>6.4711650000000001E-3</v>
      </c>
      <c r="EY745">
        <v>4.1593130000000004E-3</v>
      </c>
      <c r="EZ745">
        <v>1.756447E-3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0.23841999999999999</v>
      </c>
      <c r="FI745" t="s">
        <v>113</v>
      </c>
      <c r="FJ745" t="s">
        <v>113</v>
      </c>
      <c r="FK745">
        <v>826.88808900000004</v>
      </c>
      <c r="FL745" t="s">
        <v>113</v>
      </c>
      <c r="FM745" t="s">
        <v>113</v>
      </c>
    </row>
    <row r="746" spans="116:169">
      <c r="DL746">
        <v>0</v>
      </c>
      <c r="DM746">
        <v>0.23061999999999999</v>
      </c>
      <c r="DN746">
        <v>1.25E-3</v>
      </c>
      <c r="DO746">
        <v>1.2099999999999999E-3</v>
      </c>
      <c r="DP746">
        <v>1.06E-3</v>
      </c>
      <c r="DQ746">
        <v>2.0000000000000002E-5</v>
      </c>
      <c r="DR746">
        <v>2.0000000000000002E-5</v>
      </c>
      <c r="DS746">
        <v>1.06E-3</v>
      </c>
      <c r="DT746">
        <v>3.1700000000000001E-3</v>
      </c>
      <c r="DU746">
        <v>7.6800000000000002E-3</v>
      </c>
      <c r="DV746">
        <v>0.19045000000000001</v>
      </c>
      <c r="DW746">
        <v>0.56345000000000001</v>
      </c>
      <c r="DX746">
        <v>0</v>
      </c>
      <c r="DY746">
        <v>784.45564000000002</v>
      </c>
      <c r="DZ746">
        <v>4.3487900000000002</v>
      </c>
      <c r="EA746">
        <v>4.2473700000000001</v>
      </c>
      <c r="EB746">
        <v>3.7833800000000002</v>
      </c>
      <c r="EC746">
        <v>7.6660000000000006E-2</v>
      </c>
      <c r="ED746">
        <v>8.7290000000000006E-2</v>
      </c>
      <c r="EE746">
        <v>3.8578100000000002</v>
      </c>
      <c r="EF746">
        <v>11.000080000000001</v>
      </c>
      <c r="EG746">
        <v>48.415349999999997</v>
      </c>
      <c r="EH746">
        <v>1122.46938</v>
      </c>
      <c r="EI746">
        <v>3320.84366</v>
      </c>
      <c r="EJ746">
        <v>0</v>
      </c>
      <c r="EK746">
        <v>15.009072189999999</v>
      </c>
      <c r="EL746">
        <v>1.1579916000000001E-2</v>
      </c>
      <c r="EM746">
        <v>7.2944949999999998E-3</v>
      </c>
      <c r="EN746">
        <v>3.1224790000000001E-3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8.0070478129999998</v>
      </c>
      <c r="EX746">
        <v>6.4199189999999996E-3</v>
      </c>
      <c r="EY746">
        <v>4.1279530000000002E-3</v>
      </c>
      <c r="EZ746">
        <v>1.8105980000000001E-3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0.23415900000000001</v>
      </c>
      <c r="FI746" t="s">
        <v>113</v>
      </c>
      <c r="FJ746" t="s">
        <v>113</v>
      </c>
      <c r="FK746">
        <v>796.911834</v>
      </c>
      <c r="FL746" t="s">
        <v>113</v>
      </c>
      <c r="FM746" t="s">
        <v>113</v>
      </c>
    </row>
    <row r="747" spans="116:169">
      <c r="DL747">
        <v>0</v>
      </c>
      <c r="DM747">
        <v>0.22631999999999999</v>
      </c>
      <c r="DN747">
        <v>1.3699999999999999E-3</v>
      </c>
      <c r="DO747">
        <v>1.1800000000000001E-3</v>
      </c>
      <c r="DP747">
        <v>1.06E-3</v>
      </c>
      <c r="DQ747">
        <v>2.0000000000000002E-5</v>
      </c>
      <c r="DR747">
        <v>2.0000000000000002E-5</v>
      </c>
      <c r="DS747">
        <v>1.07E-3</v>
      </c>
      <c r="DT747">
        <v>3.1099999999999999E-3</v>
      </c>
      <c r="DU747">
        <v>7.7099999999999998E-3</v>
      </c>
      <c r="DV747">
        <v>0.19152</v>
      </c>
      <c r="DW747">
        <v>0.56662000000000001</v>
      </c>
      <c r="DX747">
        <v>0</v>
      </c>
      <c r="DY747">
        <v>754.97414000000003</v>
      </c>
      <c r="DZ747">
        <v>4.6536900000000001</v>
      </c>
      <c r="EA747">
        <v>4.0886199999999997</v>
      </c>
      <c r="EB747">
        <v>3.7294200000000002</v>
      </c>
      <c r="EC747">
        <v>7.4639999999999998E-2</v>
      </c>
      <c r="ED747">
        <v>8.4330000000000002E-2</v>
      </c>
      <c r="EE747">
        <v>3.8244899999999999</v>
      </c>
      <c r="EF747">
        <v>10.583690000000001</v>
      </c>
      <c r="EG747">
        <v>48.50264</v>
      </c>
      <c r="EH747">
        <v>1126.32719</v>
      </c>
      <c r="EI747">
        <v>3331.8437399999998</v>
      </c>
      <c r="EJ747">
        <v>0</v>
      </c>
      <c r="EK747">
        <v>14.87665743</v>
      </c>
      <c r="EL747">
        <v>1.1582794E-2</v>
      </c>
      <c r="EM747">
        <v>7.4065049999999999E-3</v>
      </c>
      <c r="EN747">
        <v>3.1687989999999999E-3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7.7107333550000003</v>
      </c>
      <c r="EX747">
        <v>6.2445089999999997E-3</v>
      </c>
      <c r="EY747">
        <v>4.0766170000000003E-3</v>
      </c>
      <c r="EZ747">
        <v>1.787931E-3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0.22994999999999999</v>
      </c>
      <c r="FI747" t="s">
        <v>113</v>
      </c>
      <c r="FJ747" t="s">
        <v>113</v>
      </c>
      <c r="FK747">
        <v>767.52050799999995</v>
      </c>
      <c r="FL747" t="s">
        <v>113</v>
      </c>
      <c r="FM747" t="s">
        <v>113</v>
      </c>
    </row>
    <row r="748" spans="116:169">
      <c r="DL748">
        <v>0</v>
      </c>
      <c r="DM748">
        <v>0.22203999999999999</v>
      </c>
      <c r="DN748">
        <v>1.4300000000000001E-3</v>
      </c>
      <c r="DO748">
        <v>1.2600000000000001E-3</v>
      </c>
      <c r="DP748">
        <v>1.0499999999999999E-3</v>
      </c>
      <c r="DQ748">
        <v>2.0000000000000002E-5</v>
      </c>
      <c r="DR748">
        <v>2.0000000000000002E-5</v>
      </c>
      <c r="DS748">
        <v>1.08E-3</v>
      </c>
      <c r="DT748">
        <v>3.0500000000000002E-3</v>
      </c>
      <c r="DU748">
        <v>7.7299999999999999E-3</v>
      </c>
      <c r="DV748">
        <v>0.19259000000000001</v>
      </c>
      <c r="DW748">
        <v>0.56972999999999996</v>
      </c>
      <c r="DX748">
        <v>0</v>
      </c>
      <c r="DY748">
        <v>725.98158000000001</v>
      </c>
      <c r="DZ748">
        <v>4.7794699999999999</v>
      </c>
      <c r="EA748">
        <v>4.2712399999999997</v>
      </c>
      <c r="EB748">
        <v>3.6059700000000001</v>
      </c>
      <c r="EC748">
        <v>7.4940000000000007E-2</v>
      </c>
      <c r="ED748">
        <v>8.2110000000000002E-2</v>
      </c>
      <c r="EE748">
        <v>3.7743500000000001</v>
      </c>
      <c r="EF748">
        <v>10.18538</v>
      </c>
      <c r="EG748">
        <v>48.586970000000001</v>
      </c>
      <c r="EH748">
        <v>1130.15167</v>
      </c>
      <c r="EI748">
        <v>3342.4274300000002</v>
      </c>
      <c r="EJ748">
        <v>0</v>
      </c>
      <c r="EK748">
        <v>14.742688810000001</v>
      </c>
      <c r="EL748">
        <v>1.2216905E-2</v>
      </c>
      <c r="EM748">
        <v>7.3644399999999999E-3</v>
      </c>
      <c r="EN748">
        <v>3.2118060000000002E-3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7.4198808850000004</v>
      </c>
      <c r="EX748">
        <v>6.3968239999999997E-3</v>
      </c>
      <c r="EY748">
        <v>3.9407009999999996E-3</v>
      </c>
      <c r="EZ748">
        <v>1.762495E-3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0.225795</v>
      </c>
      <c r="FI748" t="s">
        <v>113</v>
      </c>
      <c r="FJ748" t="s">
        <v>113</v>
      </c>
      <c r="FK748">
        <v>738.71319100000005</v>
      </c>
      <c r="FL748" t="s">
        <v>113</v>
      </c>
      <c r="FM748" t="s">
        <v>113</v>
      </c>
    </row>
    <row r="749" spans="116:169">
      <c r="DL749">
        <v>0</v>
      </c>
      <c r="DM749">
        <v>0.21808</v>
      </c>
      <c r="DN749">
        <v>1.1999999999999999E-3</v>
      </c>
      <c r="DO749">
        <v>1.31E-3</v>
      </c>
      <c r="DP749">
        <v>1.1100000000000001E-3</v>
      </c>
      <c r="DQ749">
        <v>2.0000000000000002E-5</v>
      </c>
      <c r="DR749">
        <v>2.0000000000000002E-5</v>
      </c>
      <c r="DS749">
        <v>1.06E-3</v>
      </c>
      <c r="DT749">
        <v>3.0000000000000001E-3</v>
      </c>
      <c r="DU749">
        <v>7.7499999999999999E-3</v>
      </c>
      <c r="DV749">
        <v>0.19367000000000001</v>
      </c>
      <c r="DW749">
        <v>0.57277999999999996</v>
      </c>
      <c r="DX749">
        <v>0</v>
      </c>
      <c r="DY749">
        <v>698.46344999999997</v>
      </c>
      <c r="DZ749">
        <v>3.92259</v>
      </c>
      <c r="EA749">
        <v>4.3521599999999996</v>
      </c>
      <c r="EB749">
        <v>3.7421899999999999</v>
      </c>
      <c r="EC749">
        <v>7.5539999999999996E-2</v>
      </c>
      <c r="ED749">
        <v>7.9890000000000003E-2</v>
      </c>
      <c r="EE749">
        <v>3.6321300000000001</v>
      </c>
      <c r="EF749">
        <v>9.7943599999999993</v>
      </c>
      <c r="EG749">
        <v>48.669080000000001</v>
      </c>
      <c r="EH749">
        <v>1133.9260200000001</v>
      </c>
      <c r="EI749">
        <v>3352.6128100000001</v>
      </c>
      <c r="EJ749">
        <v>0</v>
      </c>
      <c r="EK749">
        <v>14.62699804</v>
      </c>
      <c r="EL749">
        <v>1.2874729999999999E-2</v>
      </c>
      <c r="EM749">
        <v>7.8140870000000008E-3</v>
      </c>
      <c r="EN749">
        <v>3.195313E-3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7.1441658520000004</v>
      </c>
      <c r="EX749">
        <v>6.5461579999999998E-3</v>
      </c>
      <c r="EY749">
        <v>4.0619610000000002E-3</v>
      </c>
      <c r="EZ749">
        <v>1.7044880000000001E-3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0.22172</v>
      </c>
      <c r="FI749" t="s">
        <v>113</v>
      </c>
      <c r="FJ749" t="s">
        <v>113</v>
      </c>
      <c r="FK749">
        <v>710.555927</v>
      </c>
      <c r="FL749" t="s">
        <v>113</v>
      </c>
      <c r="FM749" t="s">
        <v>113</v>
      </c>
    </row>
    <row r="750" spans="116:169">
      <c r="DL750">
        <v>0</v>
      </c>
      <c r="DM750">
        <v>0.21396000000000001</v>
      </c>
      <c r="DN750">
        <v>1.3699999999999999E-3</v>
      </c>
      <c r="DO750">
        <v>1.14E-3</v>
      </c>
      <c r="DP750">
        <v>1.14E-3</v>
      </c>
      <c r="DQ750">
        <v>2.0000000000000002E-5</v>
      </c>
      <c r="DR750">
        <v>2.0000000000000002E-5</v>
      </c>
      <c r="DS750">
        <v>1.1199999999999999E-3</v>
      </c>
      <c r="DT750">
        <v>2.9399999999999999E-3</v>
      </c>
      <c r="DU750">
        <v>7.7799999999999996E-3</v>
      </c>
      <c r="DV750">
        <v>0.19472</v>
      </c>
      <c r="DW750">
        <v>0.57577999999999996</v>
      </c>
      <c r="DX750">
        <v>0</v>
      </c>
      <c r="DY750">
        <v>670.80398000000002</v>
      </c>
      <c r="DZ750">
        <v>4.3910299999999998</v>
      </c>
      <c r="EA750">
        <v>3.7227600000000001</v>
      </c>
      <c r="EB750">
        <v>3.7854299999999999</v>
      </c>
      <c r="EC750">
        <v>7.1050000000000002E-2</v>
      </c>
      <c r="ED750">
        <v>7.6490000000000002E-2</v>
      </c>
      <c r="EE750">
        <v>3.77969</v>
      </c>
      <c r="EF750">
        <v>9.4089700000000001</v>
      </c>
      <c r="EG750">
        <v>48.74897</v>
      </c>
      <c r="EH750">
        <v>1137.5581500000001</v>
      </c>
      <c r="EI750">
        <v>3362.40717</v>
      </c>
      <c r="EJ750">
        <v>0</v>
      </c>
      <c r="EK750">
        <v>14.49289791</v>
      </c>
      <c r="EL750">
        <v>1.2004971E-2</v>
      </c>
      <c r="EM750">
        <v>8.2184179999999999E-3</v>
      </c>
      <c r="EN750">
        <v>3.4124929999999999E-3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6.8652611339999998</v>
      </c>
      <c r="EX750">
        <v>5.9325330000000003E-3</v>
      </c>
      <c r="EY750">
        <v>4.1486709999999996E-3</v>
      </c>
      <c r="EZ750">
        <v>1.768571E-3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0.217638</v>
      </c>
      <c r="FI750" t="s">
        <v>113</v>
      </c>
      <c r="FJ750" t="s">
        <v>113</v>
      </c>
      <c r="FK750">
        <v>682.77424499999995</v>
      </c>
      <c r="FL750" t="s">
        <v>113</v>
      </c>
      <c r="FM750" t="s">
        <v>113</v>
      </c>
    </row>
    <row r="751" spans="116:169">
      <c r="DL751">
        <v>0</v>
      </c>
      <c r="DM751">
        <v>0.21029999999999999</v>
      </c>
      <c r="DN751">
        <v>1.01E-3</v>
      </c>
      <c r="DO751">
        <v>1.25E-3</v>
      </c>
      <c r="DP751">
        <v>1.0200000000000001E-3</v>
      </c>
      <c r="DQ751">
        <v>2.0000000000000002E-5</v>
      </c>
      <c r="DR751">
        <v>2.0000000000000002E-5</v>
      </c>
      <c r="DS751">
        <v>1.1299999999999999E-3</v>
      </c>
      <c r="DT751">
        <v>2.8900000000000002E-3</v>
      </c>
      <c r="DU751">
        <v>7.7999999999999996E-3</v>
      </c>
      <c r="DV751">
        <v>0.19583999999999999</v>
      </c>
      <c r="DW751">
        <v>0.57872000000000001</v>
      </c>
      <c r="DX751">
        <v>0</v>
      </c>
      <c r="DY751">
        <v>644.96522000000004</v>
      </c>
      <c r="DZ751">
        <v>3.1540699999999999</v>
      </c>
      <c r="EA751">
        <v>3.9900199999999999</v>
      </c>
      <c r="EB751">
        <v>3.3026800000000001</v>
      </c>
      <c r="EC751">
        <v>7.0540000000000005E-2</v>
      </c>
      <c r="ED751">
        <v>7.4569999999999997E-2</v>
      </c>
      <c r="EE751">
        <v>3.74335</v>
      </c>
      <c r="EF751">
        <v>9.0622100000000003</v>
      </c>
      <c r="EG751">
        <v>48.825470000000003</v>
      </c>
      <c r="EH751">
        <v>1141.3378399999999</v>
      </c>
      <c r="EI751">
        <v>3371.8161399999999</v>
      </c>
      <c r="EJ751">
        <v>0</v>
      </c>
      <c r="EK751">
        <v>14.387966649999999</v>
      </c>
      <c r="EL751">
        <v>1.2591753000000001E-2</v>
      </c>
      <c r="EM751">
        <v>7.4667689999999998E-3</v>
      </c>
      <c r="EN751">
        <v>3.5543240000000002E-3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6.6057945480000004</v>
      </c>
      <c r="EX751">
        <v>6.029983E-3</v>
      </c>
      <c r="EY751">
        <v>3.6595130000000001E-3</v>
      </c>
      <c r="EZ751">
        <v>1.788691E-3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0.21359400000000001</v>
      </c>
      <c r="FI751" t="s">
        <v>113</v>
      </c>
      <c r="FJ751" t="s">
        <v>113</v>
      </c>
      <c r="FK751">
        <v>655.48253</v>
      </c>
      <c r="FL751" t="s">
        <v>113</v>
      </c>
      <c r="FM751" t="s">
        <v>113</v>
      </c>
    </row>
    <row r="752" spans="116:169">
      <c r="DL752">
        <v>0</v>
      </c>
      <c r="DM752">
        <v>0.20660999999999999</v>
      </c>
      <c r="DN752">
        <v>1.01E-3</v>
      </c>
      <c r="DO752">
        <v>9.8999999999999999E-4</v>
      </c>
      <c r="DP752">
        <v>1.08E-3</v>
      </c>
      <c r="DQ752">
        <v>2.0000000000000002E-5</v>
      </c>
      <c r="DR752">
        <v>2.0000000000000002E-5</v>
      </c>
      <c r="DS752">
        <v>1.0200000000000001E-3</v>
      </c>
      <c r="DT752">
        <v>2.8400000000000001E-3</v>
      </c>
      <c r="DU752">
        <v>7.8300000000000002E-3</v>
      </c>
      <c r="DV752">
        <v>0.19697000000000001</v>
      </c>
      <c r="DW752">
        <v>0.58160999999999996</v>
      </c>
      <c r="DX752">
        <v>0</v>
      </c>
      <c r="DY752">
        <v>619.39612999999997</v>
      </c>
      <c r="DZ752">
        <v>3.0868000000000002</v>
      </c>
      <c r="EA752">
        <v>3.0988199999999999</v>
      </c>
      <c r="EB752">
        <v>3.4537800000000001</v>
      </c>
      <c r="EC752">
        <v>6.2100000000000002E-2</v>
      </c>
      <c r="ED752">
        <v>6.9580000000000003E-2</v>
      </c>
      <c r="EE752">
        <v>3.3082099999999999</v>
      </c>
      <c r="EF752">
        <v>8.7111999999999998</v>
      </c>
      <c r="EG752">
        <v>48.900039999999997</v>
      </c>
      <c r="EH752">
        <v>1145.0811900000001</v>
      </c>
      <c r="EI752">
        <v>3380.8783400000002</v>
      </c>
      <c r="EJ752">
        <v>0</v>
      </c>
      <c r="EK752">
        <v>14.27382128</v>
      </c>
      <c r="EL752">
        <v>1.092746E-2</v>
      </c>
      <c r="EM752">
        <v>7.9648480000000001E-3</v>
      </c>
      <c r="EN752">
        <v>3.1978620000000001E-3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6.347315118</v>
      </c>
      <c r="EX752">
        <v>5.082797E-3</v>
      </c>
      <c r="EY752">
        <v>3.784482E-3</v>
      </c>
      <c r="EZ752">
        <v>1.561748E-3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0.20971100000000001</v>
      </c>
      <c r="FI752" t="s">
        <v>113</v>
      </c>
      <c r="FJ752" t="s">
        <v>113</v>
      </c>
      <c r="FK752">
        <v>629.09762899999998</v>
      </c>
      <c r="FL752" t="s">
        <v>113</v>
      </c>
      <c r="FM752" t="s">
        <v>113</v>
      </c>
    </row>
    <row r="753" spans="116:169">
      <c r="DL753">
        <v>0</v>
      </c>
      <c r="DM753">
        <v>0.20286000000000001</v>
      </c>
      <c r="DN753">
        <v>1.09E-3</v>
      </c>
      <c r="DO753">
        <v>9.7000000000000005E-4</v>
      </c>
      <c r="DP753">
        <v>8.8000000000000003E-4</v>
      </c>
      <c r="DQ753">
        <v>2.0000000000000002E-5</v>
      </c>
      <c r="DR753">
        <v>2.0000000000000002E-5</v>
      </c>
      <c r="DS753">
        <v>1.08E-3</v>
      </c>
      <c r="DT753">
        <v>2.7899999999999999E-3</v>
      </c>
      <c r="DU753">
        <v>7.8499999999999993E-3</v>
      </c>
      <c r="DV753">
        <v>0.19799</v>
      </c>
      <c r="DW753">
        <v>0.58445000000000003</v>
      </c>
      <c r="DX753">
        <v>0</v>
      </c>
      <c r="DY753">
        <v>594.02948000000004</v>
      </c>
      <c r="DZ753">
        <v>3.2521200000000001</v>
      </c>
      <c r="EA753">
        <v>2.96319</v>
      </c>
      <c r="EB753">
        <v>2.7572899999999998</v>
      </c>
      <c r="EC753">
        <v>5.7709999999999997E-2</v>
      </c>
      <c r="ED753">
        <v>6.6799999999999998E-2</v>
      </c>
      <c r="EE753">
        <v>3.4197600000000001</v>
      </c>
      <c r="EF753">
        <v>8.3780900000000003</v>
      </c>
      <c r="EG753">
        <v>48.969630000000002</v>
      </c>
      <c r="EH753">
        <v>1148.3894</v>
      </c>
      <c r="EI753">
        <v>3389.5895399999999</v>
      </c>
      <c r="EJ753">
        <v>0</v>
      </c>
      <c r="EK753">
        <v>14.152678509999999</v>
      </c>
      <c r="EL753">
        <v>1.0318056000000001E-2</v>
      </c>
      <c r="EM753">
        <v>6.7347989999999996E-3</v>
      </c>
      <c r="EN753">
        <v>3.4466459999999998E-3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6.0911246080000003</v>
      </c>
      <c r="EX753">
        <v>4.6476379999999999E-3</v>
      </c>
      <c r="EY753">
        <v>3.10392E-3</v>
      </c>
      <c r="EZ753">
        <v>1.632498E-3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0.205818</v>
      </c>
      <c r="FI753" t="s">
        <v>113</v>
      </c>
      <c r="FJ753" t="s">
        <v>113</v>
      </c>
      <c r="FK753">
        <v>603.05979500000001</v>
      </c>
      <c r="FL753" t="s">
        <v>113</v>
      </c>
      <c r="FM753" t="s">
        <v>113</v>
      </c>
    </row>
    <row r="754" spans="116:169">
      <c r="DL754">
        <v>0</v>
      </c>
      <c r="DM754">
        <v>0.19935</v>
      </c>
      <c r="DN754">
        <v>9.2000000000000003E-4</v>
      </c>
      <c r="DO754">
        <v>1.0200000000000001E-3</v>
      </c>
      <c r="DP754">
        <v>8.5999999999999998E-4</v>
      </c>
      <c r="DQ754">
        <v>2.0000000000000002E-5</v>
      </c>
      <c r="DR754">
        <v>2.0000000000000002E-5</v>
      </c>
      <c r="DS754">
        <v>8.8999999999999995E-4</v>
      </c>
      <c r="DT754">
        <v>2.7399999999999998E-3</v>
      </c>
      <c r="DU754">
        <v>7.8700000000000003E-3</v>
      </c>
      <c r="DV754">
        <v>0.19907</v>
      </c>
      <c r="DW754">
        <v>0.58723999999999998</v>
      </c>
      <c r="DX754">
        <v>0</v>
      </c>
      <c r="DY754">
        <v>569.72483</v>
      </c>
      <c r="DZ754">
        <v>2.7067000000000001</v>
      </c>
      <c r="EA754">
        <v>3.0459200000000002</v>
      </c>
      <c r="EB754">
        <v>2.6194799999999998</v>
      </c>
      <c r="EC754">
        <v>5.4629999999999998E-2</v>
      </c>
      <c r="ED754">
        <v>6.3390000000000002E-2</v>
      </c>
      <c r="EE754">
        <v>2.75345</v>
      </c>
      <c r="EF754">
        <v>8.0246399999999998</v>
      </c>
      <c r="EG754">
        <v>49.036430000000003</v>
      </c>
      <c r="EH754">
        <v>1151.80916</v>
      </c>
      <c r="EI754">
        <v>3397.9676399999998</v>
      </c>
      <c r="EJ754">
        <v>0</v>
      </c>
      <c r="EK754">
        <v>14.0469591</v>
      </c>
      <c r="EL754">
        <v>1.0512186999999999E-2</v>
      </c>
      <c r="EM754">
        <v>6.4392909999999998E-3</v>
      </c>
      <c r="EN754">
        <v>2.84242E-3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5.8468451420000003</v>
      </c>
      <c r="EX754">
        <v>4.5789519999999998E-3</v>
      </c>
      <c r="EY754">
        <v>2.8734849999999998E-3</v>
      </c>
      <c r="EZ754">
        <v>1.304869E-3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0.20216999999999999</v>
      </c>
      <c r="FI754" t="s">
        <v>113</v>
      </c>
      <c r="FJ754" t="s">
        <v>113</v>
      </c>
      <c r="FK754">
        <v>578.15155700000003</v>
      </c>
      <c r="FL754" t="s">
        <v>113</v>
      </c>
      <c r="FM754" t="s">
        <v>113</v>
      </c>
    </row>
    <row r="755" spans="116:169">
      <c r="DL755">
        <v>0</v>
      </c>
      <c r="DM755">
        <v>0.19575999999999999</v>
      </c>
      <c r="DN755">
        <v>1.0200000000000001E-3</v>
      </c>
      <c r="DO755">
        <v>9.1E-4</v>
      </c>
      <c r="DP755">
        <v>8.8999999999999995E-4</v>
      </c>
      <c r="DQ755">
        <v>2.0000000000000002E-5</v>
      </c>
      <c r="DR755">
        <v>2.0000000000000002E-5</v>
      </c>
      <c r="DS755">
        <v>8.7000000000000001E-4</v>
      </c>
      <c r="DT755">
        <v>2.6900000000000001E-3</v>
      </c>
      <c r="DU755">
        <v>7.8899999999999994E-3</v>
      </c>
      <c r="DV755">
        <v>0.19996</v>
      </c>
      <c r="DW755">
        <v>0.58997999999999995</v>
      </c>
      <c r="DX755">
        <v>0</v>
      </c>
      <c r="DY755">
        <v>545.55757000000006</v>
      </c>
      <c r="DZ755">
        <v>2.9090199999999999</v>
      </c>
      <c r="EA755">
        <v>2.6403400000000001</v>
      </c>
      <c r="EB755">
        <v>2.6600700000000002</v>
      </c>
      <c r="EC755">
        <v>5.0849999999999999E-2</v>
      </c>
      <c r="ED755">
        <v>6.0220000000000003E-2</v>
      </c>
      <c r="EE755">
        <v>2.6388199999999999</v>
      </c>
      <c r="EF755">
        <v>7.6845600000000003</v>
      </c>
      <c r="EG755">
        <v>49.099820000000001</v>
      </c>
      <c r="EH755">
        <v>1154.5626099999999</v>
      </c>
      <c r="EI755">
        <v>3405.9922799999999</v>
      </c>
      <c r="EJ755">
        <v>0</v>
      </c>
      <c r="EK755">
        <v>13.93077239</v>
      </c>
      <c r="EL755">
        <v>9.806258E-3</v>
      </c>
      <c r="EM755">
        <v>6.7375079999999997E-3</v>
      </c>
      <c r="EN755">
        <v>2.7889880000000001E-3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5.6032953000000001</v>
      </c>
      <c r="EX755">
        <v>4.136242E-3</v>
      </c>
      <c r="EY755">
        <v>2.9094939999999999E-3</v>
      </c>
      <c r="EZ755">
        <v>1.2400829999999999E-3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0.19859099999999999</v>
      </c>
      <c r="FI755" t="s">
        <v>113</v>
      </c>
      <c r="FJ755" t="s">
        <v>113</v>
      </c>
      <c r="FK755">
        <v>553.81784900000002</v>
      </c>
      <c r="FL755" t="s">
        <v>113</v>
      </c>
      <c r="FM755" t="s">
        <v>113</v>
      </c>
    </row>
    <row r="756" spans="116:169">
      <c r="DL756">
        <v>0</v>
      </c>
      <c r="DM756">
        <v>0.19223000000000001</v>
      </c>
      <c r="DN756">
        <v>1.0200000000000001E-3</v>
      </c>
      <c r="DO756">
        <v>9.6000000000000002E-4</v>
      </c>
      <c r="DP756">
        <v>8.0999999999999996E-4</v>
      </c>
      <c r="DQ756">
        <v>2.0000000000000002E-5</v>
      </c>
      <c r="DR756">
        <v>2.0000000000000002E-5</v>
      </c>
      <c r="DS756">
        <v>8.9999999999999998E-4</v>
      </c>
      <c r="DT756">
        <v>2.64E-3</v>
      </c>
      <c r="DU756">
        <v>7.9100000000000004E-3</v>
      </c>
      <c r="DV756">
        <v>0.20083000000000001</v>
      </c>
      <c r="DW756">
        <v>0.59267000000000003</v>
      </c>
      <c r="DX756">
        <v>0</v>
      </c>
      <c r="DY756">
        <v>521.93251999999995</v>
      </c>
      <c r="DZ756">
        <v>2.8458299999999999</v>
      </c>
      <c r="EA756">
        <v>2.7357200000000002</v>
      </c>
      <c r="EB756">
        <v>2.3458999999999999</v>
      </c>
      <c r="EC756">
        <v>4.9880000000000001E-2</v>
      </c>
      <c r="ED756">
        <v>5.8259999999999999E-2</v>
      </c>
      <c r="EE756">
        <v>2.6579600000000001</v>
      </c>
      <c r="EF756">
        <v>7.3557899999999998</v>
      </c>
      <c r="EG756">
        <v>49.160040000000002</v>
      </c>
      <c r="EH756">
        <v>1157.2014300000001</v>
      </c>
      <c r="EI756">
        <v>3413.6768400000001</v>
      </c>
      <c r="EJ756">
        <v>0</v>
      </c>
      <c r="EK756">
        <v>13.816736049999999</v>
      </c>
      <c r="EL756">
        <v>1.0104014999999999E-2</v>
      </c>
      <c r="EM756">
        <v>6.2104040000000001E-3</v>
      </c>
      <c r="EN756">
        <v>2.9255549999999998E-3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5.3657603949999997</v>
      </c>
      <c r="EX756">
        <v>4.1159250000000003E-3</v>
      </c>
      <c r="EY756">
        <v>2.5949250000000001E-3</v>
      </c>
      <c r="EZ756">
        <v>1.2589949999999999E-3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0.19503599999999999</v>
      </c>
      <c r="FI756" t="s">
        <v>113</v>
      </c>
      <c r="FJ756" t="s">
        <v>113</v>
      </c>
      <c r="FK756">
        <v>529.90985899999998</v>
      </c>
      <c r="FL756" t="s">
        <v>113</v>
      </c>
      <c r="FM756" t="s">
        <v>113</v>
      </c>
    </row>
    <row r="757" spans="116:169">
      <c r="DL757">
        <v>0</v>
      </c>
      <c r="DM757">
        <v>0.18873999999999999</v>
      </c>
      <c r="DN757">
        <v>1.0300000000000001E-3</v>
      </c>
      <c r="DO757">
        <v>9.6000000000000002E-4</v>
      </c>
      <c r="DP757">
        <v>8.4999999999999995E-4</v>
      </c>
      <c r="DQ757">
        <v>2.0000000000000002E-5</v>
      </c>
      <c r="DR757">
        <v>2.0000000000000002E-5</v>
      </c>
      <c r="DS757">
        <v>8.1999999999999998E-4</v>
      </c>
      <c r="DT757">
        <v>2.5899999999999999E-3</v>
      </c>
      <c r="DU757">
        <v>7.9299999999999995E-3</v>
      </c>
      <c r="DV757">
        <v>0.20172000000000001</v>
      </c>
      <c r="DW757">
        <v>0.59531000000000001</v>
      </c>
      <c r="DX757">
        <v>0</v>
      </c>
      <c r="DY757">
        <v>498.7937</v>
      </c>
      <c r="DZ757">
        <v>2.7997000000000001</v>
      </c>
      <c r="EA757">
        <v>2.6763400000000002</v>
      </c>
      <c r="EB757">
        <v>2.40089</v>
      </c>
      <c r="EC757">
        <v>4.8230000000000002E-2</v>
      </c>
      <c r="ED757">
        <v>5.561E-2</v>
      </c>
      <c r="EE757">
        <v>2.3717800000000002</v>
      </c>
      <c r="EF757">
        <v>7.0415299999999998</v>
      </c>
      <c r="EG757">
        <v>49.218299999999999</v>
      </c>
      <c r="EH757">
        <v>1159.8593900000001</v>
      </c>
      <c r="EI757">
        <v>3421.0326399999999</v>
      </c>
      <c r="EJ757">
        <v>0</v>
      </c>
      <c r="EK757">
        <v>13.7026521</v>
      </c>
      <c r="EL757">
        <v>1.0280925999999999E-2</v>
      </c>
      <c r="EM757">
        <v>6.476486E-3</v>
      </c>
      <c r="EN757">
        <v>2.670066E-3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5.1332683870000002</v>
      </c>
      <c r="EX757">
        <v>4.0442530000000003E-3</v>
      </c>
      <c r="EY757">
        <v>2.6142180000000002E-3</v>
      </c>
      <c r="EZ757">
        <v>1.111265E-3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0.191603</v>
      </c>
      <c r="FI757" t="s">
        <v>113</v>
      </c>
      <c r="FJ757" t="s">
        <v>113</v>
      </c>
      <c r="FK757">
        <v>506.718863</v>
      </c>
      <c r="FL757" t="s">
        <v>113</v>
      </c>
      <c r="FM757" t="s">
        <v>113</v>
      </c>
    </row>
    <row r="758" spans="116:169">
      <c r="DL758">
        <v>0</v>
      </c>
      <c r="DM758">
        <v>0.18532999999999999</v>
      </c>
      <c r="DN758">
        <v>1.01E-3</v>
      </c>
      <c r="DO758">
        <v>9.7000000000000005E-4</v>
      </c>
      <c r="DP758">
        <v>8.4999999999999995E-4</v>
      </c>
      <c r="DQ758">
        <v>2.0000000000000002E-5</v>
      </c>
      <c r="DR758">
        <v>2.0000000000000002E-5</v>
      </c>
      <c r="DS758">
        <v>8.4999999999999995E-4</v>
      </c>
      <c r="DT758">
        <v>2.5500000000000002E-3</v>
      </c>
      <c r="DU758">
        <v>7.9500000000000005E-3</v>
      </c>
      <c r="DV758">
        <v>0.20254</v>
      </c>
      <c r="DW758">
        <v>0.59789999999999999</v>
      </c>
      <c r="DX758">
        <v>0</v>
      </c>
      <c r="DY758">
        <v>476.21654000000001</v>
      </c>
      <c r="DZ758">
        <v>2.6640600000000001</v>
      </c>
      <c r="EA758">
        <v>2.6208800000000001</v>
      </c>
      <c r="EB758">
        <v>2.3521899999999998</v>
      </c>
      <c r="EC758">
        <v>4.7530000000000003E-2</v>
      </c>
      <c r="ED758">
        <v>5.3670000000000002E-2</v>
      </c>
      <c r="EE758">
        <v>2.4142100000000002</v>
      </c>
      <c r="EF758">
        <v>6.7395899999999997</v>
      </c>
      <c r="EG758">
        <v>49.273910000000001</v>
      </c>
      <c r="EH758">
        <v>1162.23117</v>
      </c>
      <c r="EI758">
        <v>3428.0741699999999</v>
      </c>
      <c r="EJ758">
        <v>0</v>
      </c>
      <c r="EK758">
        <v>13.59026435</v>
      </c>
      <c r="EL758">
        <v>1.0485266E-2</v>
      </c>
      <c r="EM758">
        <v>6.6049469999999999E-3</v>
      </c>
      <c r="EN758">
        <v>2.8273109999999999E-3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4.9063689019999996</v>
      </c>
      <c r="EX758">
        <v>3.980089E-3</v>
      </c>
      <c r="EY758">
        <v>2.5745690000000001E-3</v>
      </c>
      <c r="EZ758">
        <v>1.137098E-3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0.18817900000000001</v>
      </c>
      <c r="FI758" t="s">
        <v>113</v>
      </c>
      <c r="FJ758" t="s">
        <v>113</v>
      </c>
      <c r="FK758">
        <v>483.90120200000001</v>
      </c>
      <c r="FL758" t="s">
        <v>113</v>
      </c>
      <c r="FM758" t="s">
        <v>113</v>
      </c>
    </row>
    <row r="759" spans="116:169">
      <c r="DL759">
        <v>0</v>
      </c>
      <c r="DM759">
        <v>0.18187999999999999</v>
      </c>
      <c r="DN759">
        <v>1.1000000000000001E-3</v>
      </c>
      <c r="DO759">
        <v>9.5E-4</v>
      </c>
      <c r="DP759">
        <v>8.4999999999999995E-4</v>
      </c>
      <c r="DQ759">
        <v>2.0000000000000002E-5</v>
      </c>
      <c r="DR759">
        <v>2.0000000000000002E-5</v>
      </c>
      <c r="DS759">
        <v>8.5999999999999998E-4</v>
      </c>
      <c r="DT759">
        <v>2.5000000000000001E-3</v>
      </c>
      <c r="DU759">
        <v>7.9699999999999997E-3</v>
      </c>
      <c r="DV759">
        <v>0.2034</v>
      </c>
      <c r="DW759">
        <v>0.60045000000000004</v>
      </c>
      <c r="DX759">
        <v>0</v>
      </c>
      <c r="DY759">
        <v>453.88864000000001</v>
      </c>
      <c r="DZ759">
        <v>2.82483</v>
      </c>
      <c r="EA759">
        <v>2.5009299999999999</v>
      </c>
      <c r="EB759">
        <v>2.2995199999999998</v>
      </c>
      <c r="EC759">
        <v>4.589E-2</v>
      </c>
      <c r="ED759">
        <v>5.1400000000000001E-2</v>
      </c>
      <c r="EE759">
        <v>2.37425</v>
      </c>
      <c r="EF759">
        <v>6.4253099999999996</v>
      </c>
      <c r="EG759">
        <v>49.327579999999998</v>
      </c>
      <c r="EH759">
        <v>1164.6453899999999</v>
      </c>
      <c r="EI759">
        <v>3434.81376</v>
      </c>
      <c r="EJ759">
        <v>0</v>
      </c>
      <c r="EK759">
        <v>13.47036677</v>
      </c>
      <c r="EL759">
        <v>1.0487872000000001E-2</v>
      </c>
      <c r="EM759">
        <v>6.7063679999999999E-3</v>
      </c>
      <c r="EN759">
        <v>2.8692520000000001E-3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4.6817233150000002</v>
      </c>
      <c r="EX759">
        <v>3.8388300000000001E-3</v>
      </c>
      <c r="EY759">
        <v>2.5219069999999999E-3</v>
      </c>
      <c r="EZ759">
        <v>1.1141650000000001E-3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0.18479699999999999</v>
      </c>
      <c r="FI759" t="s">
        <v>113</v>
      </c>
      <c r="FJ759" t="s">
        <v>113</v>
      </c>
      <c r="FK759">
        <v>461.55981200000002</v>
      </c>
      <c r="FL759" t="s">
        <v>113</v>
      </c>
      <c r="FM759" t="s">
        <v>113</v>
      </c>
    </row>
    <row r="760" spans="116:169">
      <c r="DL760">
        <v>0</v>
      </c>
      <c r="DM760">
        <v>0.17843999999999999</v>
      </c>
      <c r="DN760">
        <v>1.15E-3</v>
      </c>
      <c r="DO760">
        <v>1.01E-3</v>
      </c>
      <c r="DP760">
        <v>8.4000000000000003E-4</v>
      </c>
      <c r="DQ760">
        <v>2.0000000000000002E-5</v>
      </c>
      <c r="DR760">
        <v>2.0000000000000002E-5</v>
      </c>
      <c r="DS760">
        <v>8.7000000000000001E-4</v>
      </c>
      <c r="DT760">
        <v>2.4499999999999999E-3</v>
      </c>
      <c r="DU760">
        <v>7.9900000000000006E-3</v>
      </c>
      <c r="DV760">
        <v>0.20426</v>
      </c>
      <c r="DW760">
        <v>0.60294999999999999</v>
      </c>
      <c r="DX760">
        <v>0</v>
      </c>
      <c r="DY760">
        <v>431.98172</v>
      </c>
      <c r="DZ760">
        <v>2.8731399999999998</v>
      </c>
      <c r="EA760">
        <v>2.5888900000000001</v>
      </c>
      <c r="EB760">
        <v>2.2038799999999998</v>
      </c>
      <c r="EC760">
        <v>4.5659999999999999E-2</v>
      </c>
      <c r="ED760">
        <v>4.9570000000000003E-2</v>
      </c>
      <c r="EE760">
        <v>2.3235000000000001</v>
      </c>
      <c r="EF760">
        <v>6.1237500000000002</v>
      </c>
      <c r="EG760">
        <v>49.378970000000002</v>
      </c>
      <c r="EH760">
        <v>1167.01964</v>
      </c>
      <c r="EI760">
        <v>3441.2390700000001</v>
      </c>
      <c r="EJ760">
        <v>0</v>
      </c>
      <c r="EK760">
        <v>13.349062200000001</v>
      </c>
      <c r="EL760">
        <v>1.1062041E-2</v>
      </c>
      <c r="EM760">
        <v>6.668279E-3</v>
      </c>
      <c r="EN760">
        <v>2.9081939999999998E-3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4.4616254230000001</v>
      </c>
      <c r="EX760">
        <v>3.8966629999999999E-3</v>
      </c>
      <c r="EY760">
        <v>2.4169640000000002E-3</v>
      </c>
      <c r="EZ760">
        <v>1.089345E-3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0.18145800000000001</v>
      </c>
      <c r="FI760" t="s">
        <v>113</v>
      </c>
      <c r="FJ760" t="s">
        <v>113</v>
      </c>
      <c r="FK760">
        <v>439.69328400000001</v>
      </c>
      <c r="FL760" t="s">
        <v>113</v>
      </c>
      <c r="FM760" t="s">
        <v>113</v>
      </c>
    </row>
    <row r="761" spans="116:169">
      <c r="DL761">
        <v>0</v>
      </c>
      <c r="DM761">
        <v>0.17526</v>
      </c>
      <c r="DN761">
        <v>9.6000000000000002E-4</v>
      </c>
      <c r="DO761">
        <v>1.0499999999999999E-3</v>
      </c>
      <c r="DP761">
        <v>8.8999999999999995E-4</v>
      </c>
      <c r="DQ761">
        <v>2.0000000000000002E-5</v>
      </c>
      <c r="DR761">
        <v>2.0000000000000002E-5</v>
      </c>
      <c r="DS761">
        <v>8.4999999999999995E-4</v>
      </c>
      <c r="DT761">
        <v>2.4099999999999998E-3</v>
      </c>
      <c r="DU761">
        <v>8.0099999999999998E-3</v>
      </c>
      <c r="DV761">
        <v>0.20512</v>
      </c>
      <c r="DW761">
        <v>0.60540000000000005</v>
      </c>
      <c r="DX761">
        <v>0</v>
      </c>
      <c r="DY761">
        <v>411.07664999999997</v>
      </c>
      <c r="DZ761">
        <v>2.33379</v>
      </c>
      <c r="EA761">
        <v>2.6124200000000002</v>
      </c>
      <c r="EB761">
        <v>2.2663099999999998</v>
      </c>
      <c r="EC761">
        <v>4.5589999999999999E-2</v>
      </c>
      <c r="ED761">
        <v>4.7759999999999997E-2</v>
      </c>
      <c r="EE761">
        <v>2.2165300000000001</v>
      </c>
      <c r="EF761">
        <v>5.8283100000000001</v>
      </c>
      <c r="EG761">
        <v>49.428550000000001</v>
      </c>
      <c r="EH761">
        <v>1169.3431399999999</v>
      </c>
      <c r="EI761">
        <v>3447.36283</v>
      </c>
      <c r="EJ761">
        <v>0</v>
      </c>
      <c r="EK761">
        <v>13.24430768</v>
      </c>
      <c r="EL761">
        <v>1.1657682000000001E-2</v>
      </c>
      <c r="EM761">
        <v>7.0754210000000001E-3</v>
      </c>
      <c r="EN761">
        <v>2.8932599999999999E-3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4.251831288</v>
      </c>
      <c r="EX761">
        <v>3.949686E-3</v>
      </c>
      <c r="EY761">
        <v>2.4686249999999999E-3</v>
      </c>
      <c r="EZ761">
        <v>1.044407E-3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0.17818200000000001</v>
      </c>
      <c r="FI761" t="s">
        <v>113</v>
      </c>
      <c r="FJ761" t="s">
        <v>113</v>
      </c>
      <c r="FK761">
        <v>418.33475800000002</v>
      </c>
      <c r="FL761" t="s">
        <v>113</v>
      </c>
      <c r="FM761" t="s">
        <v>113</v>
      </c>
    </row>
    <row r="762" spans="116:169">
      <c r="DL762">
        <v>0</v>
      </c>
      <c r="DM762">
        <v>0.17194999999999999</v>
      </c>
      <c r="DN762">
        <v>1.1000000000000001E-3</v>
      </c>
      <c r="DO762">
        <v>9.2000000000000003E-4</v>
      </c>
      <c r="DP762">
        <v>9.2000000000000003E-4</v>
      </c>
      <c r="DQ762">
        <v>2.0000000000000002E-5</v>
      </c>
      <c r="DR762">
        <v>2.0000000000000002E-5</v>
      </c>
      <c r="DS762">
        <v>8.9999999999999998E-4</v>
      </c>
      <c r="DT762">
        <v>2.3600000000000001E-3</v>
      </c>
      <c r="DU762">
        <v>8.0300000000000007E-3</v>
      </c>
      <c r="DV762">
        <v>0.20596999999999999</v>
      </c>
      <c r="DW762">
        <v>0.60780999999999996</v>
      </c>
      <c r="DX762">
        <v>0</v>
      </c>
      <c r="DY762">
        <v>390.21424999999999</v>
      </c>
      <c r="DZ762">
        <v>2.5840200000000002</v>
      </c>
      <c r="EA762">
        <v>2.21102</v>
      </c>
      <c r="EB762">
        <v>2.2703899999999999</v>
      </c>
      <c r="EC762">
        <v>4.2479999999999997E-2</v>
      </c>
      <c r="ED762">
        <v>4.5249999999999999E-2</v>
      </c>
      <c r="EE762">
        <v>2.28511</v>
      </c>
      <c r="EF762">
        <v>5.5379500000000004</v>
      </c>
      <c r="EG762">
        <v>49.476300000000002</v>
      </c>
      <c r="EH762">
        <v>1171.5596700000001</v>
      </c>
      <c r="EI762">
        <v>3453.1911300000002</v>
      </c>
      <c r="EJ762">
        <v>0</v>
      </c>
      <c r="EK762">
        <v>13.122884040000001</v>
      </c>
      <c r="EL762">
        <v>1.0870141E-2</v>
      </c>
      <c r="EM762">
        <v>7.4415310000000004E-3</v>
      </c>
      <c r="EN762">
        <v>3.08991E-3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4.0413484589999999</v>
      </c>
      <c r="EX762">
        <v>3.5451219999999999E-3</v>
      </c>
      <c r="EY762">
        <v>2.4971339999999998E-3</v>
      </c>
      <c r="EZ762">
        <v>1.0737909999999999E-3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0.174902</v>
      </c>
      <c r="FI762" t="s">
        <v>113</v>
      </c>
      <c r="FJ762" t="s">
        <v>113</v>
      </c>
      <c r="FK762">
        <v>397.32216</v>
      </c>
      <c r="FL762" t="s">
        <v>113</v>
      </c>
      <c r="FM762" t="s">
        <v>113</v>
      </c>
    </row>
    <row r="763" spans="116:169">
      <c r="DL763">
        <v>0</v>
      </c>
      <c r="DM763">
        <v>0.16900999999999999</v>
      </c>
      <c r="DN763">
        <v>8.0999999999999996E-4</v>
      </c>
      <c r="DO763">
        <v>1E-3</v>
      </c>
      <c r="DP763">
        <v>8.1999999999999998E-4</v>
      </c>
      <c r="DQ763">
        <v>2.0000000000000002E-5</v>
      </c>
      <c r="DR763">
        <v>2.0000000000000002E-5</v>
      </c>
      <c r="DS763">
        <v>9.1E-4</v>
      </c>
      <c r="DT763">
        <v>2.32E-3</v>
      </c>
      <c r="DU763">
        <v>8.0499999999999999E-3</v>
      </c>
      <c r="DV763">
        <v>0.20687</v>
      </c>
      <c r="DW763">
        <v>0.61016999999999999</v>
      </c>
      <c r="DX763">
        <v>0</v>
      </c>
      <c r="DY763">
        <v>370.53534999999999</v>
      </c>
      <c r="DZ763">
        <v>1.83447</v>
      </c>
      <c r="EA763">
        <v>2.3441100000000001</v>
      </c>
      <c r="EB763">
        <v>1.9596199999999999</v>
      </c>
      <c r="EC763">
        <v>4.1709999999999997E-2</v>
      </c>
      <c r="ED763">
        <v>4.3619999999999999E-2</v>
      </c>
      <c r="EE763">
        <v>2.24207</v>
      </c>
      <c r="EF763">
        <v>5.2719500000000004</v>
      </c>
      <c r="EG763">
        <v>49.521549999999998</v>
      </c>
      <c r="EH763">
        <v>1173.8447799999999</v>
      </c>
      <c r="EI763">
        <v>3458.7290899999998</v>
      </c>
      <c r="EJ763">
        <v>0</v>
      </c>
      <c r="EK763">
        <v>13.02787193</v>
      </c>
      <c r="EL763">
        <v>1.1401454E-2</v>
      </c>
      <c r="EM763">
        <v>6.760935E-3</v>
      </c>
      <c r="EN763">
        <v>3.2183340000000002E-3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3.843516535</v>
      </c>
      <c r="EX763">
        <v>3.5636840000000001E-3</v>
      </c>
      <c r="EY763">
        <v>2.1805700000000002E-3</v>
      </c>
      <c r="EZ763">
        <v>1.0755179999999999E-3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0.171652</v>
      </c>
      <c r="FI763" t="s">
        <v>113</v>
      </c>
      <c r="FJ763" t="s">
        <v>113</v>
      </c>
      <c r="FK763">
        <v>376.71527300000002</v>
      </c>
      <c r="FL763" t="s">
        <v>113</v>
      </c>
      <c r="FM763" t="s">
        <v>113</v>
      </c>
    </row>
    <row r="764" spans="116:169">
      <c r="DL764">
        <v>0</v>
      </c>
      <c r="DM764">
        <v>0.16603999999999999</v>
      </c>
      <c r="DN764">
        <v>8.0999999999999996E-4</v>
      </c>
      <c r="DO764">
        <v>8.0000000000000004E-4</v>
      </c>
      <c r="DP764">
        <v>8.7000000000000001E-4</v>
      </c>
      <c r="DQ764">
        <v>2.0000000000000002E-5</v>
      </c>
      <c r="DR764">
        <v>2.0000000000000002E-5</v>
      </c>
      <c r="DS764">
        <v>8.1999999999999998E-4</v>
      </c>
      <c r="DT764">
        <v>2.2799999999999999E-3</v>
      </c>
      <c r="DU764">
        <v>8.0700000000000008E-3</v>
      </c>
      <c r="DV764">
        <v>0.20777999999999999</v>
      </c>
      <c r="DW764">
        <v>0.61248999999999998</v>
      </c>
      <c r="DX764">
        <v>0</v>
      </c>
      <c r="DY764">
        <v>351.13087000000002</v>
      </c>
      <c r="DZ764">
        <v>1.77308</v>
      </c>
      <c r="EA764">
        <v>1.79837</v>
      </c>
      <c r="EB764">
        <v>2.0272399999999999</v>
      </c>
      <c r="EC764">
        <v>3.6319999999999998E-2</v>
      </c>
      <c r="ED764">
        <v>4.0189999999999997E-2</v>
      </c>
      <c r="EE764">
        <v>1.9597</v>
      </c>
      <c r="EF764">
        <v>5.0049700000000001</v>
      </c>
      <c r="EG764">
        <v>49.565170000000002</v>
      </c>
      <c r="EH764">
        <v>1176.0868499999999</v>
      </c>
      <c r="EI764">
        <v>3464.0010299999999</v>
      </c>
      <c r="EJ764">
        <v>0</v>
      </c>
      <c r="EK764">
        <v>12.92451672</v>
      </c>
      <c r="EL764">
        <v>9.8944870000000004E-3</v>
      </c>
      <c r="EM764">
        <v>7.2119310000000004E-3</v>
      </c>
      <c r="EN764">
        <v>2.8955679999999998E-3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3.647416218</v>
      </c>
      <c r="EX764">
        <v>2.9719669999999998E-3</v>
      </c>
      <c r="EY764">
        <v>2.2302789999999999E-3</v>
      </c>
      <c r="EZ764">
        <v>9.2943599999999996E-4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0.16853199999999999</v>
      </c>
      <c r="FI764" t="s">
        <v>113</v>
      </c>
      <c r="FJ764" t="s">
        <v>113</v>
      </c>
      <c r="FK764">
        <v>356.76588700000002</v>
      </c>
      <c r="FL764" t="s">
        <v>113</v>
      </c>
      <c r="FM764" t="s">
        <v>113</v>
      </c>
    </row>
    <row r="765" spans="116:169">
      <c r="DL765">
        <v>0</v>
      </c>
      <c r="DM765">
        <v>0.16303000000000001</v>
      </c>
      <c r="DN765">
        <v>8.7000000000000001E-4</v>
      </c>
      <c r="DO765">
        <v>7.7999999999999999E-4</v>
      </c>
      <c r="DP765">
        <v>7.1000000000000002E-4</v>
      </c>
      <c r="DQ765">
        <v>1.0000000000000001E-5</v>
      </c>
      <c r="DR765">
        <v>2.0000000000000002E-5</v>
      </c>
      <c r="DS765">
        <v>8.7000000000000001E-4</v>
      </c>
      <c r="DT765">
        <v>2.2499999999999998E-3</v>
      </c>
      <c r="DU765">
        <v>8.09E-3</v>
      </c>
      <c r="DV765">
        <v>0.20860000000000001</v>
      </c>
      <c r="DW765">
        <v>0.61477999999999999</v>
      </c>
      <c r="DX765">
        <v>0</v>
      </c>
      <c r="DY765">
        <v>331.96762000000001</v>
      </c>
      <c r="DZ765">
        <v>1.8433200000000001</v>
      </c>
      <c r="EA765">
        <v>1.6980599999999999</v>
      </c>
      <c r="EB765">
        <v>1.5984</v>
      </c>
      <c r="EC765">
        <v>3.3340000000000002E-2</v>
      </c>
      <c r="ED765">
        <v>3.8100000000000002E-2</v>
      </c>
      <c r="EE765">
        <v>2.00387</v>
      </c>
      <c r="EF765">
        <v>4.74979</v>
      </c>
      <c r="EG765">
        <v>49.605359999999997</v>
      </c>
      <c r="EH765">
        <v>1178.04655</v>
      </c>
      <c r="EI765">
        <v>3469.0059999999999</v>
      </c>
      <c r="EJ765">
        <v>0</v>
      </c>
      <c r="EK765">
        <v>12.814825580000001</v>
      </c>
      <c r="EL765">
        <v>9.3426900000000007E-3</v>
      </c>
      <c r="EM765">
        <v>6.0981589999999997E-3</v>
      </c>
      <c r="EN765">
        <v>3.1208339999999998E-3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3.4538679220000001</v>
      </c>
      <c r="EX765">
        <v>2.6843129999999998E-3</v>
      </c>
      <c r="EY765">
        <v>1.808612E-3</v>
      </c>
      <c r="EZ765">
        <v>9.6095900000000005E-4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0.16540299999999999</v>
      </c>
      <c r="FI765" t="s">
        <v>113</v>
      </c>
      <c r="FJ765" t="s">
        <v>113</v>
      </c>
      <c r="FK765">
        <v>337.14074900000003</v>
      </c>
      <c r="FL765" t="s">
        <v>113</v>
      </c>
      <c r="FM765" t="s">
        <v>113</v>
      </c>
    </row>
    <row r="766" spans="116:169">
      <c r="DL766">
        <v>0</v>
      </c>
      <c r="DM766">
        <v>0.16020000000000001</v>
      </c>
      <c r="DN766">
        <v>7.3999999999999999E-4</v>
      </c>
      <c r="DO766">
        <v>8.1999999999999998E-4</v>
      </c>
      <c r="DP766">
        <v>6.8999999999999997E-4</v>
      </c>
      <c r="DQ766">
        <v>1.0000000000000001E-5</v>
      </c>
      <c r="DR766">
        <v>2.0000000000000002E-5</v>
      </c>
      <c r="DS766">
        <v>7.1000000000000002E-4</v>
      </c>
      <c r="DT766">
        <v>2.2000000000000001E-3</v>
      </c>
      <c r="DU766">
        <v>8.1099999999999992E-3</v>
      </c>
      <c r="DV766">
        <v>0.20946999999999999</v>
      </c>
      <c r="DW766">
        <v>0.61702000000000001</v>
      </c>
      <c r="DX766">
        <v>0</v>
      </c>
      <c r="DY766">
        <v>313.52506</v>
      </c>
      <c r="DZ766">
        <v>1.51233</v>
      </c>
      <c r="EA766">
        <v>1.72235</v>
      </c>
      <c r="EB766">
        <v>1.4992300000000001</v>
      </c>
      <c r="EC766">
        <v>3.1130000000000001E-2</v>
      </c>
      <c r="ED766">
        <v>3.5630000000000002E-2</v>
      </c>
      <c r="EE766">
        <v>1.59318</v>
      </c>
      <c r="EF766">
        <v>4.48482</v>
      </c>
      <c r="EG766">
        <v>49.643459999999997</v>
      </c>
      <c r="EH766">
        <v>1180.05042</v>
      </c>
      <c r="EI766">
        <v>3473.7557900000002</v>
      </c>
      <c r="EJ766">
        <v>0</v>
      </c>
      <c r="EK766">
        <v>12.719099829999999</v>
      </c>
      <c r="EL766">
        <v>9.5184699999999994E-3</v>
      </c>
      <c r="EM766">
        <v>5.8305839999999998E-3</v>
      </c>
      <c r="EN766">
        <v>2.5737260000000001E-3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3.2683212070000001</v>
      </c>
      <c r="EX766">
        <v>2.6093459999999998E-3</v>
      </c>
      <c r="EY766">
        <v>1.653517E-3</v>
      </c>
      <c r="EZ766">
        <v>7.5919400000000004E-4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0.162471</v>
      </c>
      <c r="FI766" t="s">
        <v>113</v>
      </c>
      <c r="FJ766" t="s">
        <v>113</v>
      </c>
      <c r="FK766">
        <v>318.29009000000002</v>
      </c>
      <c r="FL766" t="s">
        <v>113</v>
      </c>
      <c r="FM766" t="s">
        <v>113</v>
      </c>
    </row>
    <row r="767" spans="116:169">
      <c r="DL767">
        <v>0</v>
      </c>
      <c r="DM767">
        <v>0.15731999999999999</v>
      </c>
      <c r="DN767">
        <v>8.1999999999999998E-4</v>
      </c>
      <c r="DO767">
        <v>7.2999999999999996E-4</v>
      </c>
      <c r="DP767">
        <v>7.2000000000000005E-4</v>
      </c>
      <c r="DQ767">
        <v>1.0000000000000001E-5</v>
      </c>
      <c r="DR767">
        <v>2.0000000000000002E-5</v>
      </c>
      <c r="DS767">
        <v>6.9999999999999999E-4</v>
      </c>
      <c r="DT767">
        <v>2.16E-3</v>
      </c>
      <c r="DU767">
        <v>8.1200000000000005E-3</v>
      </c>
      <c r="DV767">
        <v>0.21018000000000001</v>
      </c>
      <c r="DW767">
        <v>0.61921999999999999</v>
      </c>
      <c r="DX767">
        <v>0</v>
      </c>
      <c r="DY767">
        <v>295.28663999999998</v>
      </c>
      <c r="DZ767">
        <v>1.60057</v>
      </c>
      <c r="EA767">
        <v>1.4711000000000001</v>
      </c>
      <c r="EB767">
        <v>1.50231</v>
      </c>
      <c r="EC767">
        <v>2.8580000000000001E-2</v>
      </c>
      <c r="ED767">
        <v>3.3349999999999998E-2</v>
      </c>
      <c r="EE767">
        <v>1.5069300000000001</v>
      </c>
      <c r="EF767">
        <v>4.2292100000000001</v>
      </c>
      <c r="EG767">
        <v>49.679090000000002</v>
      </c>
      <c r="EH767">
        <v>1181.6436000000001</v>
      </c>
      <c r="EI767">
        <v>3478.2406099999998</v>
      </c>
      <c r="EJ767">
        <v>0</v>
      </c>
      <c r="EK767">
        <v>12.61389625</v>
      </c>
      <c r="EL767">
        <v>8.879273E-3</v>
      </c>
      <c r="EM767">
        <v>6.1006109999999997E-3</v>
      </c>
      <c r="EN767">
        <v>2.525345E-3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3.0844267510000001</v>
      </c>
      <c r="EX767">
        <v>2.3254539999999998E-3</v>
      </c>
      <c r="EY767">
        <v>1.6520879999999999E-3</v>
      </c>
      <c r="EZ767">
        <v>7.1257000000000004E-4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0.15959499999999999</v>
      </c>
      <c r="FI767" t="s">
        <v>113</v>
      </c>
      <c r="FJ767" t="s">
        <v>113</v>
      </c>
      <c r="FK767">
        <v>299.88920200000001</v>
      </c>
      <c r="FL767" t="s">
        <v>113</v>
      </c>
      <c r="FM767" t="s">
        <v>113</v>
      </c>
    </row>
    <row r="768" spans="116:169">
      <c r="DL768">
        <v>0</v>
      </c>
      <c r="DM768">
        <v>0.15448000000000001</v>
      </c>
      <c r="DN768">
        <v>8.1999999999999998E-4</v>
      </c>
      <c r="DO768">
        <v>7.6999999999999996E-4</v>
      </c>
      <c r="DP768">
        <v>6.4999999999999997E-4</v>
      </c>
      <c r="DQ768">
        <v>1.0000000000000001E-5</v>
      </c>
      <c r="DR768">
        <v>2.0000000000000002E-5</v>
      </c>
      <c r="DS768">
        <v>7.2000000000000005E-4</v>
      </c>
      <c r="DT768">
        <v>2.1199999999999999E-3</v>
      </c>
      <c r="DU768">
        <v>8.1399999999999997E-3</v>
      </c>
      <c r="DV768">
        <v>0.21088000000000001</v>
      </c>
      <c r="DW768">
        <v>0.62139</v>
      </c>
      <c r="DX768">
        <v>0</v>
      </c>
      <c r="DY768">
        <v>277.47620999999998</v>
      </c>
      <c r="DZ768">
        <v>1.5400400000000001</v>
      </c>
      <c r="EA768">
        <v>1.5009999999999999</v>
      </c>
      <c r="EB768">
        <v>1.3051699999999999</v>
      </c>
      <c r="EC768">
        <v>2.7619999999999999E-2</v>
      </c>
      <c r="ED768">
        <v>3.175E-2</v>
      </c>
      <c r="EE768">
        <v>1.4976700000000001</v>
      </c>
      <c r="EF768">
        <v>3.9817</v>
      </c>
      <c r="EG768">
        <v>49.712440000000001</v>
      </c>
      <c r="EH768">
        <v>1183.1505299999999</v>
      </c>
      <c r="EI768">
        <v>3482.46983</v>
      </c>
      <c r="EJ768">
        <v>0</v>
      </c>
      <c r="EK768">
        <v>12.510639769999999</v>
      </c>
      <c r="EL768">
        <v>9.1488820000000005E-3</v>
      </c>
      <c r="EM768">
        <v>5.6233350000000001E-3</v>
      </c>
      <c r="EN768">
        <v>2.6490020000000001E-3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2.905147151</v>
      </c>
      <c r="EX768">
        <v>2.2788050000000001E-3</v>
      </c>
      <c r="EY768">
        <v>1.4529650000000001E-3</v>
      </c>
      <c r="EZ768">
        <v>7.13862E-4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0.15673799999999999</v>
      </c>
      <c r="FI768" t="s">
        <v>113</v>
      </c>
      <c r="FJ768" t="s">
        <v>113</v>
      </c>
      <c r="FK768">
        <v>281.85002600000001</v>
      </c>
      <c r="FL768" t="s">
        <v>113</v>
      </c>
      <c r="FM768" t="s">
        <v>113</v>
      </c>
    </row>
    <row r="769" spans="116:169">
      <c r="DL769">
        <v>0</v>
      </c>
      <c r="DM769">
        <v>0.15168000000000001</v>
      </c>
      <c r="DN769">
        <v>8.3000000000000001E-4</v>
      </c>
      <c r="DO769">
        <v>7.7999999999999999E-4</v>
      </c>
      <c r="DP769">
        <v>6.8000000000000005E-4</v>
      </c>
      <c r="DQ769">
        <v>1.0000000000000001E-5</v>
      </c>
      <c r="DR769">
        <v>2.0000000000000002E-5</v>
      </c>
      <c r="DS769">
        <v>6.6E-4</v>
      </c>
      <c r="DT769">
        <v>2.0799999999999998E-3</v>
      </c>
      <c r="DU769">
        <v>8.1600000000000006E-3</v>
      </c>
      <c r="DV769">
        <v>0.21160000000000001</v>
      </c>
      <c r="DW769">
        <v>0.62351000000000001</v>
      </c>
      <c r="DX769">
        <v>0</v>
      </c>
      <c r="DY769">
        <v>260.06177000000002</v>
      </c>
      <c r="DZ769">
        <v>1.48811</v>
      </c>
      <c r="EA769">
        <v>1.4440200000000001</v>
      </c>
      <c r="EB769">
        <v>1.3152999999999999</v>
      </c>
      <c r="EC769">
        <v>2.6270000000000002E-2</v>
      </c>
      <c r="ED769">
        <v>2.9770000000000001E-2</v>
      </c>
      <c r="EE769">
        <v>1.31599</v>
      </c>
      <c r="EF769">
        <v>3.7438500000000001</v>
      </c>
      <c r="EG769">
        <v>49.744190000000003</v>
      </c>
      <c r="EH769">
        <v>1184.6482000000001</v>
      </c>
      <c r="EI769">
        <v>3486.4515200000001</v>
      </c>
      <c r="EJ769">
        <v>0</v>
      </c>
      <c r="EK769">
        <v>12.40734018</v>
      </c>
      <c r="EL769">
        <v>9.3090699999999992E-3</v>
      </c>
      <c r="EM769">
        <v>5.8642640000000001E-3</v>
      </c>
      <c r="EN769">
        <v>2.4176649999999998E-3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2.7299250640000001</v>
      </c>
      <c r="EX769">
        <v>2.2031910000000002E-3</v>
      </c>
      <c r="EY769">
        <v>1.441374E-3</v>
      </c>
      <c r="EZ769">
        <v>6.21157E-4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0.15398000000000001</v>
      </c>
      <c r="FI769" t="s">
        <v>113</v>
      </c>
      <c r="FJ769" t="s">
        <v>113</v>
      </c>
      <c r="FK769">
        <v>264.33547800000002</v>
      </c>
      <c r="FL769" t="s">
        <v>113</v>
      </c>
      <c r="FM769" t="s">
        <v>113</v>
      </c>
    </row>
    <row r="770" spans="116:169">
      <c r="DL770">
        <v>0</v>
      </c>
      <c r="DM770">
        <v>0.14893999999999999</v>
      </c>
      <c r="DN770">
        <v>8.0999999999999996E-4</v>
      </c>
      <c r="DO770">
        <v>7.7999999999999999E-4</v>
      </c>
      <c r="DP770">
        <v>6.8000000000000005E-4</v>
      </c>
      <c r="DQ770">
        <v>1.0000000000000001E-5</v>
      </c>
      <c r="DR770">
        <v>2.0000000000000002E-5</v>
      </c>
      <c r="DS770">
        <v>6.8999999999999997E-4</v>
      </c>
      <c r="DT770">
        <v>2.0500000000000002E-3</v>
      </c>
      <c r="DU770">
        <v>8.1700000000000002E-3</v>
      </c>
      <c r="DV770">
        <v>0.21226</v>
      </c>
      <c r="DW770">
        <v>0.62558999999999998</v>
      </c>
      <c r="DX770">
        <v>0</v>
      </c>
      <c r="DY770">
        <v>243.08054000000001</v>
      </c>
      <c r="DZ770">
        <v>1.3886799999999999</v>
      </c>
      <c r="EA770">
        <v>1.38869</v>
      </c>
      <c r="EB770">
        <v>1.26709</v>
      </c>
      <c r="EC770">
        <v>2.545E-2</v>
      </c>
      <c r="ED770">
        <v>2.8209999999999999E-2</v>
      </c>
      <c r="EE770">
        <v>1.31894</v>
      </c>
      <c r="EF770">
        <v>3.5142600000000002</v>
      </c>
      <c r="EG770">
        <v>49.773960000000002</v>
      </c>
      <c r="EH770">
        <v>1185.9641799999999</v>
      </c>
      <c r="EI770">
        <v>3490.1953800000001</v>
      </c>
      <c r="EJ770">
        <v>0</v>
      </c>
      <c r="EK770">
        <v>12.30557645</v>
      </c>
      <c r="EL770">
        <v>9.4940939999999998E-3</v>
      </c>
      <c r="EM770">
        <v>5.9805809999999996E-3</v>
      </c>
      <c r="EN770">
        <v>2.5600459999999998E-3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>
        <v>2.5590246149999998</v>
      </c>
      <c r="EX770">
        <v>2.130818E-3</v>
      </c>
      <c r="EY770">
        <v>1.396429E-3</v>
      </c>
      <c r="EZ770">
        <v>6.2590499999999995E-4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0.151228</v>
      </c>
      <c r="FI770" t="s">
        <v>113</v>
      </c>
      <c r="FJ770" t="s">
        <v>113</v>
      </c>
      <c r="FK770">
        <v>247.15045699999999</v>
      </c>
      <c r="FL770" t="s">
        <v>113</v>
      </c>
      <c r="FM770" t="s">
        <v>113</v>
      </c>
    </row>
    <row r="771" spans="116:169">
      <c r="DL771">
        <v>0</v>
      </c>
      <c r="DM771">
        <v>0.14616000000000001</v>
      </c>
      <c r="DN771">
        <v>8.8000000000000003E-4</v>
      </c>
      <c r="DO771">
        <v>7.6000000000000004E-4</v>
      </c>
      <c r="DP771">
        <v>6.8999999999999997E-4</v>
      </c>
      <c r="DQ771">
        <v>1.0000000000000001E-5</v>
      </c>
      <c r="DR771">
        <v>2.0000000000000002E-5</v>
      </c>
      <c r="DS771">
        <v>6.8999999999999997E-4</v>
      </c>
      <c r="DT771">
        <v>2.0100000000000001E-3</v>
      </c>
      <c r="DU771">
        <v>8.1899999999999994E-3</v>
      </c>
      <c r="DV771">
        <v>0.21293999999999999</v>
      </c>
      <c r="DW771">
        <v>0.62763999999999998</v>
      </c>
      <c r="DX771">
        <v>0</v>
      </c>
      <c r="DY771">
        <v>226.37254999999999</v>
      </c>
      <c r="DZ771">
        <v>1.4415899999999999</v>
      </c>
      <c r="EA771">
        <v>1.2991900000000001</v>
      </c>
      <c r="EB771">
        <v>1.21635</v>
      </c>
      <c r="EC771">
        <v>2.4119999999999999E-2</v>
      </c>
      <c r="ED771">
        <v>2.647E-2</v>
      </c>
      <c r="EE771">
        <v>1.27488</v>
      </c>
      <c r="EF771">
        <v>3.2801200000000001</v>
      </c>
      <c r="EG771">
        <v>49.802169999999997</v>
      </c>
      <c r="EH771">
        <v>1187.2831200000001</v>
      </c>
      <c r="EI771">
        <v>3493.70964</v>
      </c>
      <c r="EJ771">
        <v>0</v>
      </c>
      <c r="EK771">
        <v>12.19701278</v>
      </c>
      <c r="EL771">
        <v>9.4964530000000002E-3</v>
      </c>
      <c r="EM771">
        <v>6.0724150000000003E-3</v>
      </c>
      <c r="EN771">
        <v>2.5980220000000002E-3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2.3907002249999998</v>
      </c>
      <c r="EX771">
        <v>2.0170320000000002E-3</v>
      </c>
      <c r="EY771">
        <v>1.3437799999999999E-3</v>
      </c>
      <c r="EZ771">
        <v>6.03205E-4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0.14851</v>
      </c>
      <c r="FI771" t="s">
        <v>113</v>
      </c>
      <c r="FJ771" t="s">
        <v>113</v>
      </c>
      <c r="FK771">
        <v>230.35379900000001</v>
      </c>
      <c r="FL771" t="s">
        <v>113</v>
      </c>
      <c r="FM771" t="s">
        <v>113</v>
      </c>
    </row>
    <row r="772" spans="116:169">
      <c r="DL772">
        <v>0</v>
      </c>
      <c r="DM772">
        <v>0.1434</v>
      </c>
      <c r="DN772">
        <v>9.3000000000000005E-4</v>
      </c>
      <c r="DO772">
        <v>8.0999999999999996E-4</v>
      </c>
      <c r="DP772">
        <v>6.8000000000000005E-4</v>
      </c>
      <c r="DQ772">
        <v>1.0000000000000001E-5</v>
      </c>
      <c r="DR772">
        <v>2.0000000000000002E-5</v>
      </c>
      <c r="DS772">
        <v>6.9999999999999999E-4</v>
      </c>
      <c r="DT772">
        <v>1.97E-3</v>
      </c>
      <c r="DU772">
        <v>8.2100000000000003E-3</v>
      </c>
      <c r="DV772">
        <v>0.21364</v>
      </c>
      <c r="DW772">
        <v>0.62965000000000004</v>
      </c>
      <c r="DX772">
        <v>0</v>
      </c>
      <c r="DY772">
        <v>210.02828</v>
      </c>
      <c r="DZ772">
        <v>1.43262</v>
      </c>
      <c r="EA772">
        <v>1.31664</v>
      </c>
      <c r="EB772">
        <v>1.1427099999999999</v>
      </c>
      <c r="EC772">
        <v>2.351E-2</v>
      </c>
      <c r="ED772">
        <v>2.4979999999999999E-2</v>
      </c>
      <c r="EE772">
        <v>1.22464</v>
      </c>
      <c r="EF772">
        <v>3.0545599999999999</v>
      </c>
      <c r="EG772">
        <v>49.828650000000003</v>
      </c>
      <c r="EH772">
        <v>1188.55801</v>
      </c>
      <c r="EI772">
        <v>3496.9897599999999</v>
      </c>
      <c r="EJ772">
        <v>0</v>
      </c>
      <c r="EK772">
        <v>12.087175139999999</v>
      </c>
      <c r="EL772">
        <v>1.0016346000000001E-2</v>
      </c>
      <c r="EM772">
        <v>6.0379259999999999E-3</v>
      </c>
      <c r="EN772">
        <v>2.6332830000000002E-3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2.2261738109999998</v>
      </c>
      <c r="EX772">
        <v>2.00504E-3</v>
      </c>
      <c r="EY772">
        <v>1.2633220000000001E-3</v>
      </c>
      <c r="EZ772">
        <v>5.7929200000000002E-4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0.14582600000000001</v>
      </c>
      <c r="FI772" t="s">
        <v>113</v>
      </c>
      <c r="FJ772" t="s">
        <v>113</v>
      </c>
      <c r="FK772">
        <v>213.94376399999999</v>
      </c>
      <c r="FL772" t="s">
        <v>113</v>
      </c>
      <c r="FM772" t="s">
        <v>113</v>
      </c>
    </row>
    <row r="773" spans="116:169">
      <c r="DL773">
        <v>0</v>
      </c>
      <c r="DM773">
        <v>0.14085</v>
      </c>
      <c r="DN773">
        <v>7.6999999999999996E-4</v>
      </c>
      <c r="DO773">
        <v>8.4999999999999995E-4</v>
      </c>
      <c r="DP773">
        <v>7.1000000000000002E-4</v>
      </c>
      <c r="DQ773">
        <v>1.0000000000000001E-5</v>
      </c>
      <c r="DR773">
        <v>2.0000000000000002E-5</v>
      </c>
      <c r="DS773">
        <v>6.8000000000000005E-4</v>
      </c>
      <c r="DT773">
        <v>1.9300000000000001E-3</v>
      </c>
      <c r="DU773">
        <v>8.2199999999999999E-3</v>
      </c>
      <c r="DV773">
        <v>0.21432999999999999</v>
      </c>
      <c r="DW773">
        <v>0.63161999999999996</v>
      </c>
      <c r="DX773">
        <v>0</v>
      </c>
      <c r="DY773">
        <v>194.32337999999999</v>
      </c>
      <c r="DZ773">
        <v>1.1343399999999999</v>
      </c>
      <c r="EA773">
        <v>1.2979799999999999</v>
      </c>
      <c r="EB773">
        <v>1.15029</v>
      </c>
      <c r="EC773">
        <v>2.2950000000000002E-2</v>
      </c>
      <c r="ED773">
        <v>2.349E-2</v>
      </c>
      <c r="EE773">
        <v>1.1452899999999999</v>
      </c>
      <c r="EF773">
        <v>2.8341400000000001</v>
      </c>
      <c r="EG773">
        <v>49.853619999999999</v>
      </c>
      <c r="EH773">
        <v>1189.7826399999999</v>
      </c>
      <c r="EI773">
        <v>3500.04432</v>
      </c>
      <c r="EJ773">
        <v>0</v>
      </c>
      <c r="EK773">
        <v>11.992323069999999</v>
      </c>
      <c r="EL773">
        <v>1.0555681000000001E-2</v>
      </c>
      <c r="EM773">
        <v>6.4065820000000001E-3</v>
      </c>
      <c r="EN773">
        <v>2.6197600000000001E-3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2.0682425699999998</v>
      </c>
      <c r="EX773">
        <v>1.986996E-3</v>
      </c>
      <c r="EY773">
        <v>1.2633779999999999E-3</v>
      </c>
      <c r="EZ773">
        <v>5.4469900000000005E-4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0.14319399999999999</v>
      </c>
      <c r="FI773" t="s">
        <v>113</v>
      </c>
      <c r="FJ773" t="s">
        <v>113</v>
      </c>
      <c r="FK773">
        <v>197.92893599999999</v>
      </c>
      <c r="FL773" t="s">
        <v>113</v>
      </c>
      <c r="FM773" t="s">
        <v>113</v>
      </c>
    </row>
    <row r="774" spans="116:169">
      <c r="DL774">
        <v>0</v>
      </c>
      <c r="DM774">
        <v>0.13818</v>
      </c>
      <c r="DN774">
        <v>8.8999999999999995E-4</v>
      </c>
      <c r="DO774">
        <v>7.3999999999999999E-4</v>
      </c>
      <c r="DP774">
        <v>7.3999999999999999E-4</v>
      </c>
      <c r="DQ774">
        <v>1.0000000000000001E-5</v>
      </c>
      <c r="DR774">
        <v>2.0000000000000002E-5</v>
      </c>
      <c r="DS774">
        <v>7.2000000000000005E-4</v>
      </c>
      <c r="DT774">
        <v>1.9E-3</v>
      </c>
      <c r="DU774">
        <v>8.2400000000000008E-3</v>
      </c>
      <c r="DV774">
        <v>0.21501000000000001</v>
      </c>
      <c r="DW774">
        <v>0.63354999999999995</v>
      </c>
      <c r="DX774">
        <v>0</v>
      </c>
      <c r="DY774">
        <v>178.79426000000001</v>
      </c>
      <c r="DZ774">
        <v>1.22116</v>
      </c>
      <c r="EA774">
        <v>1.06993</v>
      </c>
      <c r="EB774">
        <v>1.1257900000000001</v>
      </c>
      <c r="EC774">
        <v>2.0899999999999998E-2</v>
      </c>
      <c r="ED774">
        <v>2.1669999999999998E-2</v>
      </c>
      <c r="EE774">
        <v>1.1551400000000001</v>
      </c>
      <c r="EF774">
        <v>2.6183299999999998</v>
      </c>
      <c r="EG774">
        <v>49.877110000000002</v>
      </c>
      <c r="EH774">
        <v>1190.92794</v>
      </c>
      <c r="EI774">
        <v>3502.8784599999999</v>
      </c>
      <c r="EJ774">
        <v>0</v>
      </c>
      <c r="EK774">
        <v>11.8823776</v>
      </c>
      <c r="EL774">
        <v>9.8425869999999999E-3</v>
      </c>
      <c r="EM774">
        <v>6.7380829999999997E-3</v>
      </c>
      <c r="EN774">
        <v>2.7978209999999998E-3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1.9114553139999999</v>
      </c>
      <c r="EX774">
        <v>1.7420700000000001E-3</v>
      </c>
      <c r="EY774">
        <v>1.249008E-3</v>
      </c>
      <c r="EZ774">
        <v>5.4828799999999997E-4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0.14055799999999999</v>
      </c>
      <c r="FI774" t="s">
        <v>113</v>
      </c>
      <c r="FJ774" t="s">
        <v>113</v>
      </c>
      <c r="FK774">
        <v>182.23203699999999</v>
      </c>
      <c r="FL774" t="s">
        <v>113</v>
      </c>
      <c r="FM774" t="s">
        <v>113</v>
      </c>
    </row>
    <row r="775" spans="116:169">
      <c r="DL775">
        <v>0</v>
      </c>
      <c r="DM775">
        <v>0.13582</v>
      </c>
      <c r="DN775">
        <v>6.4999999999999997E-4</v>
      </c>
      <c r="DO775">
        <v>8.0999999999999996E-4</v>
      </c>
      <c r="DP775">
        <v>6.6E-4</v>
      </c>
      <c r="DQ775">
        <v>1.0000000000000001E-5</v>
      </c>
      <c r="DR775">
        <v>2.0000000000000002E-5</v>
      </c>
      <c r="DS775">
        <v>7.2999999999999996E-4</v>
      </c>
      <c r="DT775">
        <v>1.8699999999999999E-3</v>
      </c>
      <c r="DU775">
        <v>8.2500000000000004E-3</v>
      </c>
      <c r="DV775">
        <v>0.21573999999999999</v>
      </c>
      <c r="DW775">
        <v>0.63544999999999996</v>
      </c>
      <c r="DX775">
        <v>0</v>
      </c>
      <c r="DY775">
        <v>163.96298999999999</v>
      </c>
      <c r="DZ775">
        <v>0.84018999999999999</v>
      </c>
      <c r="EA775">
        <v>1.1029199999999999</v>
      </c>
      <c r="EB775">
        <v>0.94594999999999996</v>
      </c>
      <c r="EC775">
        <v>1.9959999999999999E-2</v>
      </c>
      <c r="ED775">
        <v>2.0279999999999999E-2</v>
      </c>
      <c r="EE775">
        <v>1.1080099999999999</v>
      </c>
      <c r="EF775">
        <v>2.4160300000000001</v>
      </c>
      <c r="EG775">
        <v>49.898780000000002</v>
      </c>
      <c r="EH775">
        <v>1192.0830800000001</v>
      </c>
      <c r="EI775">
        <v>3505.4967900000001</v>
      </c>
      <c r="EJ775">
        <v>0</v>
      </c>
      <c r="EK775">
        <v>11.79634699</v>
      </c>
      <c r="EL775">
        <v>1.0323674999999999E-2</v>
      </c>
      <c r="EM775">
        <v>6.1218239999999997E-3</v>
      </c>
      <c r="EN775">
        <v>2.9141039999999998E-3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1.762145275</v>
      </c>
      <c r="EX775">
        <v>1.702882E-3</v>
      </c>
      <c r="EY775">
        <v>1.0639110000000001E-3</v>
      </c>
      <c r="EZ775">
        <v>5.36598E-4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0.13794600000000001</v>
      </c>
      <c r="FI775" t="s">
        <v>113</v>
      </c>
      <c r="FJ775" t="s">
        <v>113</v>
      </c>
      <c r="FK775">
        <v>166.872007</v>
      </c>
      <c r="FL775" t="s">
        <v>113</v>
      </c>
      <c r="FM775" t="s">
        <v>113</v>
      </c>
    </row>
    <row r="776" spans="116:169">
      <c r="DL776">
        <v>0</v>
      </c>
      <c r="DM776">
        <v>0.13342999999999999</v>
      </c>
      <c r="DN776">
        <v>6.4999999999999997E-4</v>
      </c>
      <c r="DO776">
        <v>6.4000000000000005E-4</v>
      </c>
      <c r="DP776">
        <v>6.9999999999999999E-4</v>
      </c>
      <c r="DQ776">
        <v>1.0000000000000001E-5</v>
      </c>
      <c r="DR776">
        <v>1.0000000000000001E-5</v>
      </c>
      <c r="DS776">
        <v>6.6E-4</v>
      </c>
      <c r="DT776">
        <v>1.83E-3</v>
      </c>
      <c r="DU776">
        <v>8.2699999999999996E-3</v>
      </c>
      <c r="DV776">
        <v>0.21647</v>
      </c>
      <c r="DW776">
        <v>0.63732</v>
      </c>
      <c r="DX776">
        <v>0</v>
      </c>
      <c r="DY776">
        <v>149.40450999999999</v>
      </c>
      <c r="DZ776">
        <v>0.78422000000000003</v>
      </c>
      <c r="EA776">
        <v>0.81869000000000003</v>
      </c>
      <c r="EB776">
        <v>0.95155000000000001</v>
      </c>
      <c r="EC776">
        <v>1.6889999999999999E-2</v>
      </c>
      <c r="ED776">
        <v>1.806E-2</v>
      </c>
      <c r="EE776">
        <v>0.94205000000000005</v>
      </c>
      <c r="EF776">
        <v>2.21516</v>
      </c>
      <c r="EG776">
        <v>49.919060000000002</v>
      </c>
      <c r="EH776">
        <v>1193.19109</v>
      </c>
      <c r="EI776">
        <v>3507.91282</v>
      </c>
      <c r="EJ776">
        <v>0</v>
      </c>
      <c r="EK776">
        <v>11.702761949999999</v>
      </c>
      <c r="EL776">
        <v>8.9591610000000002E-3</v>
      </c>
      <c r="EM776">
        <v>6.5301869999999998E-3</v>
      </c>
      <c r="EN776">
        <v>2.6218499999999998E-3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1.6150764150000001</v>
      </c>
      <c r="EX776">
        <v>1.380813E-3</v>
      </c>
      <c r="EY776">
        <v>1.057934E-3</v>
      </c>
      <c r="EZ776">
        <v>4.5207E-4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0.135438</v>
      </c>
      <c r="FI776" t="s">
        <v>113</v>
      </c>
      <c r="FJ776" t="s">
        <v>113</v>
      </c>
      <c r="FK776">
        <v>151.97585599999999</v>
      </c>
      <c r="FL776" t="s">
        <v>113</v>
      </c>
      <c r="FM776" t="s">
        <v>113</v>
      </c>
    </row>
    <row r="777" spans="116:169">
      <c r="DL777">
        <v>0</v>
      </c>
      <c r="DM777">
        <v>0.13100999999999999</v>
      </c>
      <c r="DN777">
        <v>6.9999999999999999E-4</v>
      </c>
      <c r="DO777">
        <v>6.3000000000000003E-4</v>
      </c>
      <c r="DP777">
        <v>5.6999999999999998E-4</v>
      </c>
      <c r="DQ777">
        <v>1.0000000000000001E-5</v>
      </c>
      <c r="DR777">
        <v>1.0000000000000001E-5</v>
      </c>
      <c r="DS777">
        <v>6.9999999999999999E-4</v>
      </c>
      <c r="DT777">
        <v>1.8E-3</v>
      </c>
      <c r="DU777">
        <v>8.2799999999999992E-3</v>
      </c>
      <c r="DV777">
        <v>0.21712999999999999</v>
      </c>
      <c r="DW777">
        <v>0.63915</v>
      </c>
      <c r="DX777">
        <v>0</v>
      </c>
      <c r="DY777">
        <v>135.11098000000001</v>
      </c>
      <c r="DZ777">
        <v>0.78395999999999999</v>
      </c>
      <c r="EA777">
        <v>0.74594000000000005</v>
      </c>
      <c r="EB777">
        <v>0.72545000000000004</v>
      </c>
      <c r="EC777">
        <v>1.499E-2</v>
      </c>
      <c r="ED777">
        <v>1.6500000000000001E-2</v>
      </c>
      <c r="EE777">
        <v>0.93635999999999997</v>
      </c>
      <c r="EF777">
        <v>2.02142</v>
      </c>
      <c r="EG777">
        <v>49.937130000000003</v>
      </c>
      <c r="EH777">
        <v>1194.1331399999999</v>
      </c>
      <c r="EI777">
        <v>3510.1279800000002</v>
      </c>
      <c r="EJ777">
        <v>0</v>
      </c>
      <c r="EK777">
        <v>11.603439910000001</v>
      </c>
      <c r="EL777">
        <v>8.4595260000000002E-3</v>
      </c>
      <c r="EM777">
        <v>5.5217E-3</v>
      </c>
      <c r="EN777">
        <v>2.825822E-3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1.4707036550000001</v>
      </c>
      <c r="EX777">
        <v>1.205834E-3</v>
      </c>
      <c r="EY777">
        <v>8.3248299999999996E-4</v>
      </c>
      <c r="EZ777">
        <v>4.5446400000000002E-4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0.13292399999999999</v>
      </c>
      <c r="FI777" t="s">
        <v>113</v>
      </c>
      <c r="FJ777" t="s">
        <v>113</v>
      </c>
      <c r="FK777">
        <v>137.38132999999999</v>
      </c>
      <c r="FL777" t="s">
        <v>113</v>
      </c>
      <c r="FM777" t="s">
        <v>113</v>
      </c>
    </row>
    <row r="778" spans="116:169">
      <c r="DL778">
        <v>0</v>
      </c>
      <c r="DM778">
        <v>0.12875</v>
      </c>
      <c r="DN778">
        <v>5.9999999999999995E-4</v>
      </c>
      <c r="DO778">
        <v>6.6E-4</v>
      </c>
      <c r="DP778">
        <v>5.5999999999999995E-4</v>
      </c>
      <c r="DQ778">
        <v>1.0000000000000001E-5</v>
      </c>
      <c r="DR778">
        <v>1.0000000000000001E-5</v>
      </c>
      <c r="DS778">
        <v>5.6999999999999998E-4</v>
      </c>
      <c r="DT778">
        <v>1.7700000000000001E-3</v>
      </c>
      <c r="DU778">
        <v>8.3000000000000001E-3</v>
      </c>
      <c r="DV778">
        <v>0.21782000000000001</v>
      </c>
      <c r="DW778">
        <v>0.64095999999999997</v>
      </c>
      <c r="DX778">
        <v>0</v>
      </c>
      <c r="DY778">
        <v>121.27642</v>
      </c>
      <c r="DZ778">
        <v>0.61514999999999997</v>
      </c>
      <c r="EA778">
        <v>0.72726000000000002</v>
      </c>
      <c r="EB778">
        <v>0.65622999999999998</v>
      </c>
      <c r="EC778">
        <v>1.345E-2</v>
      </c>
      <c r="ED778">
        <v>1.477E-2</v>
      </c>
      <c r="EE778">
        <v>0.71931999999999996</v>
      </c>
      <c r="EF778">
        <v>1.82575</v>
      </c>
      <c r="EG778">
        <v>49.953629999999997</v>
      </c>
      <c r="EH778">
        <v>1195.06951</v>
      </c>
      <c r="EI778">
        <v>3512.14939</v>
      </c>
      <c r="EJ778">
        <v>0</v>
      </c>
      <c r="EK778">
        <v>11.51676312</v>
      </c>
      <c r="EL778">
        <v>8.6186890000000006E-3</v>
      </c>
      <c r="EM778">
        <v>5.2794189999999996E-3</v>
      </c>
      <c r="EN778">
        <v>2.3304319999999999E-3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1.33133915</v>
      </c>
      <c r="EX778">
        <v>1.127687E-3</v>
      </c>
      <c r="EY778">
        <v>7.35091E-4</v>
      </c>
      <c r="EZ778">
        <v>3.4802999999999999E-4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0.13056799999999999</v>
      </c>
      <c r="FI778" t="s">
        <v>113</v>
      </c>
      <c r="FJ778" t="s">
        <v>113</v>
      </c>
      <c r="FK778">
        <v>123.2885</v>
      </c>
      <c r="FL778" t="s">
        <v>113</v>
      </c>
      <c r="FM778" t="s">
        <v>113</v>
      </c>
    </row>
    <row r="779" spans="116:169">
      <c r="DL779">
        <v>0</v>
      </c>
      <c r="DM779">
        <v>0.12642999999999999</v>
      </c>
      <c r="DN779">
        <v>6.6E-4</v>
      </c>
      <c r="DO779">
        <v>5.9000000000000003E-4</v>
      </c>
      <c r="DP779">
        <v>5.8E-4</v>
      </c>
      <c r="DQ779">
        <v>1.0000000000000001E-5</v>
      </c>
      <c r="DR779">
        <v>1.0000000000000001E-5</v>
      </c>
      <c r="DS779">
        <v>5.5999999999999995E-4</v>
      </c>
      <c r="DT779">
        <v>1.74E-3</v>
      </c>
      <c r="DU779">
        <v>8.3099999999999997E-3</v>
      </c>
      <c r="DV779">
        <v>0.21839</v>
      </c>
      <c r="DW779">
        <v>0.64273000000000002</v>
      </c>
      <c r="DX779">
        <v>0</v>
      </c>
      <c r="DY779">
        <v>107.69079000000001</v>
      </c>
      <c r="DZ779">
        <v>0.61873999999999996</v>
      </c>
      <c r="EA779">
        <v>0.59297999999999995</v>
      </c>
      <c r="EB779">
        <v>0.63195000000000001</v>
      </c>
      <c r="EC779">
        <v>1.1849999999999999E-2</v>
      </c>
      <c r="ED779">
        <v>1.3169999999999999E-2</v>
      </c>
      <c r="EE779">
        <v>0.65530999999999995</v>
      </c>
      <c r="EF779">
        <v>1.63636</v>
      </c>
      <c r="EG779">
        <v>49.968400000000003</v>
      </c>
      <c r="EH779">
        <v>1195.78883</v>
      </c>
      <c r="EI779">
        <v>3513.97514</v>
      </c>
      <c r="EJ779">
        <v>0</v>
      </c>
      <c r="EK779">
        <v>11.42150444</v>
      </c>
      <c r="EL779">
        <v>8.0399149999999999E-3</v>
      </c>
      <c r="EM779">
        <v>5.5239199999999999E-3</v>
      </c>
      <c r="EN779">
        <v>2.2866240000000001E-3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1.194267609</v>
      </c>
      <c r="EX779">
        <v>9.6463099999999997E-4</v>
      </c>
      <c r="EY779">
        <v>7.0644499999999999E-4</v>
      </c>
      <c r="EZ779">
        <v>3.15488E-4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0.12825700000000001</v>
      </c>
      <c r="FI779" t="s">
        <v>113</v>
      </c>
      <c r="FJ779" t="s">
        <v>113</v>
      </c>
      <c r="FK779">
        <v>109.546306</v>
      </c>
      <c r="FL779" t="s">
        <v>113</v>
      </c>
      <c r="FM779" t="s">
        <v>113</v>
      </c>
    </row>
    <row r="780" spans="116:169">
      <c r="DL780">
        <v>0</v>
      </c>
      <c r="DM780">
        <v>0.12415</v>
      </c>
      <c r="DN780">
        <v>6.6E-4</v>
      </c>
      <c r="DO780">
        <v>6.2E-4</v>
      </c>
      <c r="DP780">
        <v>5.1999999999999995E-4</v>
      </c>
      <c r="DQ780">
        <v>1.0000000000000001E-5</v>
      </c>
      <c r="DR780">
        <v>1.0000000000000001E-5</v>
      </c>
      <c r="DS780">
        <v>5.8E-4</v>
      </c>
      <c r="DT780">
        <v>1.6999999999999999E-3</v>
      </c>
      <c r="DU780">
        <v>8.3199999999999993E-3</v>
      </c>
      <c r="DV780">
        <v>0.21895999999999999</v>
      </c>
      <c r="DW780">
        <v>0.64446000000000003</v>
      </c>
      <c r="DX780">
        <v>0</v>
      </c>
      <c r="DY780">
        <v>94.442080000000004</v>
      </c>
      <c r="DZ780">
        <v>0.56125999999999998</v>
      </c>
      <c r="EA780">
        <v>0.57465999999999995</v>
      </c>
      <c r="EB780">
        <v>0.52363000000000004</v>
      </c>
      <c r="EC780">
        <v>1.09E-2</v>
      </c>
      <c r="ED780">
        <v>1.187E-2</v>
      </c>
      <c r="EE780">
        <v>0.62556</v>
      </c>
      <c r="EF780">
        <v>1.4525600000000001</v>
      </c>
      <c r="EG780">
        <v>49.981569999999998</v>
      </c>
      <c r="EH780">
        <v>1196.4441400000001</v>
      </c>
      <c r="EI780">
        <v>3515.6115</v>
      </c>
      <c r="EJ780">
        <v>0</v>
      </c>
      <c r="EK780">
        <v>11.32800879</v>
      </c>
      <c r="EL780">
        <v>8.2840380000000005E-3</v>
      </c>
      <c r="EM780">
        <v>5.0917610000000002E-3</v>
      </c>
      <c r="EN780">
        <v>2.3985920000000002E-3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1.0607064660000001</v>
      </c>
      <c r="EX780">
        <v>8.9968800000000005E-4</v>
      </c>
      <c r="EY780">
        <v>5.9502399999999999E-4</v>
      </c>
      <c r="EZ780">
        <v>3.0393400000000001E-4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0.12596099999999999</v>
      </c>
      <c r="FI780" t="s">
        <v>113</v>
      </c>
      <c r="FJ780" t="s">
        <v>113</v>
      </c>
      <c r="FK780">
        <v>96.112537000000003</v>
      </c>
      <c r="FL780" t="s">
        <v>113</v>
      </c>
      <c r="FM780" t="s">
        <v>113</v>
      </c>
    </row>
    <row r="781" spans="116:169">
      <c r="DL781">
        <v>0</v>
      </c>
      <c r="DM781">
        <v>0.12179</v>
      </c>
      <c r="DN781">
        <v>6.8000000000000005E-4</v>
      </c>
      <c r="DO781">
        <v>7.2000000000000005E-4</v>
      </c>
      <c r="DP781">
        <v>5.5000000000000003E-4</v>
      </c>
      <c r="DQ781">
        <v>1.0000000000000001E-5</v>
      </c>
      <c r="DR781">
        <v>1.0000000000000001E-5</v>
      </c>
      <c r="DS781">
        <v>5.2999999999999998E-4</v>
      </c>
      <c r="DT781">
        <v>1.6800000000000001E-3</v>
      </c>
      <c r="DU781">
        <v>8.3400000000000002E-3</v>
      </c>
      <c r="DV781">
        <v>0.21953</v>
      </c>
      <c r="DW781">
        <v>0.64617000000000002</v>
      </c>
      <c r="DX781">
        <v>0</v>
      </c>
      <c r="DY781">
        <v>81.444159999999997</v>
      </c>
      <c r="DZ781">
        <v>0.51376999999999995</v>
      </c>
      <c r="EA781">
        <v>0.59938999999999998</v>
      </c>
      <c r="EB781">
        <v>0.50378000000000001</v>
      </c>
      <c r="EC781">
        <v>1.044E-2</v>
      </c>
      <c r="ED781">
        <v>1.061E-2</v>
      </c>
      <c r="EE781">
        <v>0.52366000000000001</v>
      </c>
      <c r="EF781">
        <v>1.27519</v>
      </c>
      <c r="EG781">
        <v>49.99344</v>
      </c>
      <c r="EH781">
        <v>1197.0697</v>
      </c>
      <c r="EI781">
        <v>3517.06405</v>
      </c>
      <c r="EJ781">
        <v>0</v>
      </c>
      <c r="EK781">
        <v>11.21468452</v>
      </c>
      <c r="EL781">
        <v>9.3499659999999995E-3</v>
      </c>
      <c r="EM781">
        <v>5.3099150000000001E-3</v>
      </c>
      <c r="EN781">
        <v>2.1891229999999999E-3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0.92866568000000005</v>
      </c>
      <c r="EX781">
        <v>9.0880799999999999E-4</v>
      </c>
      <c r="EY781">
        <v>5.61174E-4</v>
      </c>
      <c r="EZ781">
        <v>2.5299099999999999E-4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0.12374300000000001</v>
      </c>
      <c r="FI781" t="s">
        <v>113</v>
      </c>
      <c r="FJ781" t="s">
        <v>113</v>
      </c>
      <c r="FK781">
        <v>83.071539999999999</v>
      </c>
      <c r="FL781" t="s">
        <v>113</v>
      </c>
      <c r="FM781" t="s">
        <v>113</v>
      </c>
    </row>
    <row r="782" spans="116:169">
      <c r="DL782">
        <v>0</v>
      </c>
      <c r="DM782">
        <v>0.11047</v>
      </c>
      <c r="DN782">
        <v>1.6000000000000001E-4</v>
      </c>
      <c r="DO782">
        <v>7.2999999999999996E-4</v>
      </c>
      <c r="DP782">
        <v>6.2E-4</v>
      </c>
      <c r="DQ782">
        <v>1.0000000000000001E-5</v>
      </c>
      <c r="DR782">
        <v>1.0000000000000001E-5</v>
      </c>
      <c r="DS782">
        <v>5.4000000000000001E-4</v>
      </c>
      <c r="DT782">
        <v>1.1209999999999999E-2</v>
      </c>
      <c r="DU782">
        <v>8.3499999999999998E-3</v>
      </c>
      <c r="DV782">
        <v>0.22006000000000001</v>
      </c>
      <c r="DW782">
        <v>0.64783999999999997</v>
      </c>
      <c r="DX782">
        <v>0</v>
      </c>
      <c r="DY782">
        <v>63.60812</v>
      </c>
      <c r="DZ782">
        <v>0.10296</v>
      </c>
      <c r="EA782">
        <v>0.54469000000000001</v>
      </c>
      <c r="EB782">
        <v>0.51773999999999998</v>
      </c>
      <c r="EC782">
        <v>9.8200000000000006E-3</v>
      </c>
      <c r="ED782">
        <v>8.9099999999999995E-3</v>
      </c>
      <c r="EE782">
        <v>0.48914000000000002</v>
      </c>
      <c r="EF782">
        <v>7.49533</v>
      </c>
      <c r="EG782">
        <v>50.004049999999999</v>
      </c>
      <c r="EH782">
        <v>1197.5933600000001</v>
      </c>
      <c r="EI782">
        <v>3518.33925</v>
      </c>
      <c r="EJ782">
        <v>0</v>
      </c>
      <c r="EK782">
        <v>10.27640804</v>
      </c>
      <c r="EL782">
        <v>1.0006919E-2</v>
      </c>
      <c r="EM782">
        <v>6.0874939999999997E-3</v>
      </c>
      <c r="EN782">
        <v>2.332195E-3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0.74093862099999996</v>
      </c>
      <c r="EX782">
        <v>8.6507399999999996E-4</v>
      </c>
      <c r="EY782">
        <v>5.7628099999999999E-4</v>
      </c>
      <c r="EZ782">
        <v>2.43787E-4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0.111986</v>
      </c>
      <c r="FI782" t="s">
        <v>113</v>
      </c>
      <c r="FJ782" t="s">
        <v>113</v>
      </c>
      <c r="FK782">
        <v>64.783330000000007</v>
      </c>
      <c r="FL782" t="s">
        <v>113</v>
      </c>
      <c r="FM782" t="s">
        <v>113</v>
      </c>
    </row>
    <row r="783" spans="116:169">
      <c r="DL783">
        <v>0</v>
      </c>
      <c r="DM783">
        <v>6.3189999999999996E-2</v>
      </c>
      <c r="DN783">
        <v>4.0000000000000003E-5</v>
      </c>
      <c r="DO783">
        <v>2.5000000000000001E-4</v>
      </c>
      <c r="DP783">
        <v>6.0999999999999997E-4</v>
      </c>
      <c r="DQ783">
        <v>1.0000000000000001E-5</v>
      </c>
      <c r="DR783">
        <v>1.0000000000000001E-5</v>
      </c>
      <c r="DS783">
        <v>5.9999999999999995E-4</v>
      </c>
      <c r="DT783">
        <v>4.7280000000000003E-2</v>
      </c>
      <c r="DU783">
        <v>8.3599999999999994E-3</v>
      </c>
      <c r="DV783">
        <v>0.22059999999999999</v>
      </c>
      <c r="DW783">
        <v>0.65905000000000002</v>
      </c>
      <c r="DX783">
        <v>0</v>
      </c>
      <c r="DY783">
        <v>30.454699999999999</v>
      </c>
      <c r="DZ783">
        <v>2.2669999999999999E-2</v>
      </c>
      <c r="EA783">
        <v>0.15811</v>
      </c>
      <c r="EB783">
        <v>0.45684999999999998</v>
      </c>
      <c r="EC783">
        <v>6.13E-3</v>
      </c>
      <c r="ED783">
        <v>4.8999999999999998E-3</v>
      </c>
      <c r="EE783">
        <v>0.49628</v>
      </c>
      <c r="EF783">
        <v>27.224789999999999</v>
      </c>
      <c r="EG783">
        <v>50.01296</v>
      </c>
      <c r="EH783">
        <v>1198.0825</v>
      </c>
      <c r="EI783">
        <v>3525.83457</v>
      </c>
      <c r="EJ783">
        <v>0</v>
      </c>
      <c r="EK783">
        <v>5.9441017269999996</v>
      </c>
      <c r="EL783">
        <v>5.7710369999999997E-3</v>
      </c>
      <c r="EM783">
        <v>6.3637720000000002E-3</v>
      </c>
      <c r="EN783">
        <v>2.674058E-3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0.36566534000000001</v>
      </c>
      <c r="EX783">
        <v>4.54611E-4</v>
      </c>
      <c r="EY783">
        <v>5.3399700000000003E-4</v>
      </c>
      <c r="EZ783">
        <v>2.5030300000000001E-4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6.4098000000000002E-2</v>
      </c>
      <c r="FI783" t="s">
        <v>113</v>
      </c>
      <c r="FJ783" t="s">
        <v>113</v>
      </c>
      <c r="FK783">
        <v>31.098452000000002</v>
      </c>
      <c r="FL783" t="s">
        <v>113</v>
      </c>
      <c r="FM783" t="s">
        <v>113</v>
      </c>
    </row>
    <row r="784" spans="116:169">
      <c r="DL784">
        <v>0</v>
      </c>
      <c r="DM784">
        <v>9.7000000000000003E-3</v>
      </c>
      <c r="DN784">
        <v>1.0000000000000001E-5</v>
      </c>
      <c r="DO784">
        <v>6.9999999999999994E-5</v>
      </c>
      <c r="DP784">
        <v>2.2000000000000001E-4</v>
      </c>
      <c r="DQ784">
        <v>0</v>
      </c>
      <c r="DR784">
        <v>0</v>
      </c>
      <c r="DS784">
        <v>5.6999999999999998E-4</v>
      </c>
      <c r="DT784">
        <v>5.3510000000000002E-2</v>
      </c>
      <c r="DU784">
        <v>8.3700000000000007E-3</v>
      </c>
      <c r="DV784">
        <v>0.22120000000000001</v>
      </c>
      <c r="DW784">
        <v>0.70633000000000001</v>
      </c>
      <c r="DX784">
        <v>0</v>
      </c>
      <c r="DY784">
        <v>3.75501</v>
      </c>
      <c r="DZ784">
        <v>6.13E-3</v>
      </c>
      <c r="EA784">
        <v>3.6799999999999999E-2</v>
      </c>
      <c r="EB784">
        <v>0.14404</v>
      </c>
      <c r="EC784">
        <v>2.9399999999999999E-3</v>
      </c>
      <c r="ED784">
        <v>1.57E-3</v>
      </c>
      <c r="EE784">
        <v>0.42498000000000002</v>
      </c>
      <c r="EF784">
        <v>25.79128</v>
      </c>
      <c r="EG784">
        <v>50.017859999999999</v>
      </c>
      <c r="EH784">
        <v>1198.5787800000001</v>
      </c>
      <c r="EI784">
        <v>3553.0593600000002</v>
      </c>
      <c r="EJ784">
        <v>0</v>
      </c>
      <c r="EK784">
        <v>0.92740962100000002</v>
      </c>
      <c r="EL784">
        <v>2.7850879999999998E-3</v>
      </c>
      <c r="EM784">
        <v>2.8660080000000002E-3</v>
      </c>
      <c r="EN784">
        <v>2.6587630000000002E-3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4.7432218999999998E-2</v>
      </c>
      <c r="EX784">
        <v>1.9568299999999999E-4</v>
      </c>
      <c r="EY784">
        <v>2.1302300000000001E-4</v>
      </c>
      <c r="EZ784">
        <v>2.20106E-4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1.001E-2</v>
      </c>
      <c r="FI784" t="s">
        <v>113</v>
      </c>
      <c r="FJ784" t="s">
        <v>113</v>
      </c>
      <c r="FK784">
        <v>3.944912</v>
      </c>
      <c r="FL784" t="s">
        <v>113</v>
      </c>
      <c r="FM784" t="s">
        <v>113</v>
      </c>
    </row>
    <row r="785" spans="116:169">
      <c r="DL785">
        <v>0</v>
      </c>
      <c r="DM785">
        <v>2.4000000000000001E-4</v>
      </c>
      <c r="DN785">
        <v>0</v>
      </c>
      <c r="DO785">
        <v>2.0000000000000002E-5</v>
      </c>
      <c r="DP785">
        <v>6.0000000000000002E-5</v>
      </c>
      <c r="DQ785">
        <v>0</v>
      </c>
      <c r="DR785">
        <v>0</v>
      </c>
      <c r="DS785">
        <v>2.1000000000000001E-4</v>
      </c>
      <c r="DT785">
        <v>9.4699999999999993E-3</v>
      </c>
      <c r="DU785">
        <v>8.3700000000000007E-3</v>
      </c>
      <c r="DV785">
        <v>0.22178</v>
      </c>
      <c r="DW785">
        <v>0.75983999999999996</v>
      </c>
      <c r="DX785">
        <v>0</v>
      </c>
      <c r="DY785">
        <v>7.0430000000000006E-2</v>
      </c>
      <c r="DZ785">
        <v>1.6299999999999999E-3</v>
      </c>
      <c r="EA785">
        <v>8.6700000000000006E-3</v>
      </c>
      <c r="EB785">
        <v>3.4810000000000001E-2</v>
      </c>
      <c r="EC785">
        <v>8.3000000000000001E-4</v>
      </c>
      <c r="ED785">
        <v>3.6000000000000002E-4</v>
      </c>
      <c r="EE785">
        <v>0.13347000000000001</v>
      </c>
      <c r="EF785">
        <v>3.6655000000000002</v>
      </c>
      <c r="EG785">
        <v>50.019419999999997</v>
      </c>
      <c r="EH785">
        <v>1199.0037600000001</v>
      </c>
      <c r="EI785">
        <v>3578.8506400000001</v>
      </c>
      <c r="EJ785">
        <v>0</v>
      </c>
      <c r="EK785">
        <v>2.6281095000000001E-2</v>
      </c>
      <c r="EL785">
        <v>1.0316570000000001E-3</v>
      </c>
      <c r="EM785">
        <v>9.1064E-4</v>
      </c>
      <c r="EN785">
        <v>9.7932199999999992E-4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1.1298879999999999E-3</v>
      </c>
      <c r="EX785" s="10">
        <v>6.2606000000000003E-5</v>
      </c>
      <c r="EY785" s="10">
        <v>5.8520500000000003E-5</v>
      </c>
      <c r="EZ785" s="10">
        <v>7.0583100000000005E-5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3.3199999999999999E-4</v>
      </c>
      <c r="FI785" t="s">
        <v>113</v>
      </c>
      <c r="FJ785" t="s">
        <v>113</v>
      </c>
      <c r="FK785">
        <v>0.116369</v>
      </c>
      <c r="FL785" t="s">
        <v>113</v>
      </c>
      <c r="FM785" t="s">
        <v>113</v>
      </c>
    </row>
    <row r="786" spans="116:169">
      <c r="DL786">
        <v>0</v>
      </c>
      <c r="DM786">
        <v>0</v>
      </c>
      <c r="DN786">
        <v>0</v>
      </c>
      <c r="DO786">
        <v>1.0000000000000001E-5</v>
      </c>
      <c r="DP786">
        <v>2.0000000000000002E-5</v>
      </c>
      <c r="DQ786">
        <v>0</v>
      </c>
      <c r="DR786">
        <v>0</v>
      </c>
      <c r="DS786">
        <v>6.0000000000000002E-5</v>
      </c>
      <c r="DT786">
        <v>2.4000000000000001E-4</v>
      </c>
      <c r="DU786">
        <v>8.3700000000000007E-3</v>
      </c>
      <c r="DV786">
        <v>0.22198000000000001</v>
      </c>
      <c r="DW786">
        <v>0.76931000000000005</v>
      </c>
      <c r="DX786">
        <v>0</v>
      </c>
      <c r="DY786">
        <v>0</v>
      </c>
      <c r="DZ786">
        <v>3.6000000000000002E-4</v>
      </c>
      <c r="EA786">
        <v>2.15E-3</v>
      </c>
      <c r="EB786">
        <v>8.1899999999999994E-3</v>
      </c>
      <c r="EC786">
        <v>2.0000000000000001E-4</v>
      </c>
      <c r="ED786">
        <v>9.0000000000000006E-5</v>
      </c>
      <c r="EE786">
        <v>3.2250000000000001E-2</v>
      </c>
      <c r="EF786">
        <v>7.0279999999999995E-2</v>
      </c>
      <c r="EG786">
        <v>50.01979</v>
      </c>
      <c r="EH786">
        <v>1199.13723</v>
      </c>
      <c r="EI786">
        <v>3582.5161400000002</v>
      </c>
      <c r="EJ786">
        <v>0</v>
      </c>
      <c r="EK786">
        <v>1.9867460000000002E-3</v>
      </c>
      <c r="EL786">
        <v>3.1703800000000001E-4</v>
      </c>
      <c r="EM786">
        <v>2.6477800000000002E-4</v>
      </c>
      <c r="EN786">
        <v>2.81103E-4</v>
      </c>
      <c r="EO786">
        <v>0</v>
      </c>
      <c r="EP786">
        <v>0</v>
      </c>
      <c r="EQ786">
        <v>0</v>
      </c>
      <c r="ER786">
        <v>0</v>
      </c>
      <c r="ES786">
        <v>0</v>
      </c>
      <c r="ET786">
        <v>0</v>
      </c>
      <c r="EU786">
        <v>0</v>
      </c>
      <c r="EV786">
        <v>0</v>
      </c>
      <c r="EW786" s="10">
        <v>5.8946500000000002E-5</v>
      </c>
      <c r="EX786" s="10">
        <v>1.5925499999999999E-5</v>
      </c>
      <c r="EY786" s="10">
        <v>1.42449E-5</v>
      </c>
      <c r="EZ786" s="10">
        <v>1.7278700000000001E-5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3.0000000000000001E-5</v>
      </c>
      <c r="FI786" t="s">
        <v>113</v>
      </c>
      <c r="FJ786" t="s">
        <v>113</v>
      </c>
      <c r="FK786">
        <v>1.0905E-2</v>
      </c>
      <c r="FL786" t="s">
        <v>113</v>
      </c>
      <c r="FM786" t="s">
        <v>113</v>
      </c>
    </row>
    <row r="787" spans="116:169">
      <c r="DL787">
        <v>0</v>
      </c>
      <c r="DM787">
        <v>2</v>
      </c>
      <c r="DN787">
        <v>0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0</v>
      </c>
      <c r="DW787">
        <v>0</v>
      </c>
      <c r="DX787">
        <v>0</v>
      </c>
      <c r="DY787">
        <v>26530.45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 t="s">
        <v>113</v>
      </c>
      <c r="FI787" t="s">
        <v>113</v>
      </c>
      <c r="FJ787" t="s">
        <v>113</v>
      </c>
      <c r="FK787" t="s">
        <v>113</v>
      </c>
      <c r="FL787" t="s">
        <v>113</v>
      </c>
      <c r="FM787" t="s">
        <v>113</v>
      </c>
    </row>
    <row r="788" spans="116:169">
      <c r="DL788">
        <v>0</v>
      </c>
      <c r="DM788">
        <v>1.93083</v>
      </c>
      <c r="DN788">
        <v>7.1599999999999997E-3</v>
      </c>
      <c r="DO788">
        <v>5.5999999999999995E-4</v>
      </c>
      <c r="DP788">
        <v>0</v>
      </c>
      <c r="DQ788">
        <v>0</v>
      </c>
      <c r="DR788">
        <v>2.2399999999999998E-3</v>
      </c>
      <c r="DS788">
        <v>0</v>
      </c>
      <c r="DT788">
        <v>5.9209999999999999E-2</v>
      </c>
      <c r="DU788">
        <v>0</v>
      </c>
      <c r="DV788">
        <v>0</v>
      </c>
      <c r="DW788">
        <v>0</v>
      </c>
      <c r="DX788">
        <v>0</v>
      </c>
      <c r="DY788">
        <v>25521.379229999999</v>
      </c>
      <c r="DZ788">
        <v>94.984309999999994</v>
      </c>
      <c r="EA788">
        <v>7.4283200000000003</v>
      </c>
      <c r="EB788">
        <v>0</v>
      </c>
      <c r="EC788">
        <v>0</v>
      </c>
      <c r="ED788">
        <v>29.713259999999998</v>
      </c>
      <c r="EE788">
        <v>0</v>
      </c>
      <c r="EF788">
        <v>785.49264000000005</v>
      </c>
      <c r="EG788">
        <v>0</v>
      </c>
      <c r="EH788">
        <v>0</v>
      </c>
      <c r="EI788">
        <v>0</v>
      </c>
      <c r="EJ788">
        <v>0</v>
      </c>
      <c r="EK788">
        <v>91.452245000000005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332.0122925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1.9385460000000001</v>
      </c>
      <c r="FI788" t="s">
        <v>113</v>
      </c>
      <c r="FJ788" t="s">
        <v>113</v>
      </c>
      <c r="FK788" s="9">
        <v>25623.791852999999</v>
      </c>
      <c r="FL788" t="s">
        <v>113</v>
      </c>
      <c r="FM788" t="s">
        <v>113</v>
      </c>
    </row>
    <row r="789" spans="116:169">
      <c r="DL789">
        <v>0</v>
      </c>
      <c r="DM789">
        <v>1.8791800000000001</v>
      </c>
      <c r="DN789">
        <v>1.057E-2</v>
      </c>
      <c r="DO789">
        <v>5.9800000000000001E-3</v>
      </c>
      <c r="DP789">
        <v>3.8999999999999999E-4</v>
      </c>
      <c r="DQ789">
        <v>0</v>
      </c>
      <c r="DR789">
        <v>1.6299999999999999E-3</v>
      </c>
      <c r="DS789">
        <v>3.0000000000000001E-5</v>
      </c>
      <c r="DT789">
        <v>4.0770000000000001E-2</v>
      </c>
      <c r="DU789">
        <v>2.2399999999999998E-3</v>
      </c>
      <c r="DV789">
        <v>0</v>
      </c>
      <c r="DW789">
        <v>5.9209999999999999E-2</v>
      </c>
      <c r="DX789">
        <v>0</v>
      </c>
      <c r="DY789">
        <v>24748.538670000002</v>
      </c>
      <c r="DZ789">
        <v>139.67155</v>
      </c>
      <c r="EA789">
        <v>79.212819999999994</v>
      </c>
      <c r="EB789">
        <v>5.15855</v>
      </c>
      <c r="EC789">
        <v>0</v>
      </c>
      <c r="ED789">
        <v>21.570170000000001</v>
      </c>
      <c r="EE789">
        <v>0.41267999999999999</v>
      </c>
      <c r="EF789">
        <v>538.95681999999999</v>
      </c>
      <c r="EG789">
        <v>29.713259999999998</v>
      </c>
      <c r="EH789">
        <v>0</v>
      </c>
      <c r="EI789">
        <v>785.49264000000005</v>
      </c>
      <c r="EJ789">
        <v>0</v>
      </c>
      <c r="EK789">
        <v>90.258914340000004</v>
      </c>
      <c r="EL789">
        <v>1.1677E-2</v>
      </c>
      <c r="EM789">
        <v>0</v>
      </c>
      <c r="EN789">
        <v>0</v>
      </c>
      <c r="EO789">
        <v>0</v>
      </c>
      <c r="EP789">
        <v>0</v>
      </c>
      <c r="EQ789">
        <v>0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322.3375484</v>
      </c>
      <c r="EX789">
        <v>4.2392700999999998E-2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1.89611</v>
      </c>
      <c r="FI789" t="s">
        <v>113</v>
      </c>
      <c r="FJ789" t="s">
        <v>113</v>
      </c>
      <c r="FK789" s="9">
        <v>24972.581596</v>
      </c>
      <c r="FL789" t="s">
        <v>113</v>
      </c>
      <c r="FM789" t="s">
        <v>113</v>
      </c>
    </row>
    <row r="790" spans="116:169">
      <c r="DL790">
        <v>0</v>
      </c>
      <c r="DM790">
        <v>1.83203</v>
      </c>
      <c r="DN790">
        <v>1.0619999999999999E-2</v>
      </c>
      <c r="DO790">
        <v>9.7000000000000003E-3</v>
      </c>
      <c r="DP790">
        <v>5.7499999999999999E-3</v>
      </c>
      <c r="DQ790">
        <v>2.5999999999999998E-4</v>
      </c>
      <c r="DR790">
        <v>1.6000000000000001E-3</v>
      </c>
      <c r="DS790">
        <v>6.4000000000000005E-4</v>
      </c>
      <c r="DT790">
        <v>3.551E-2</v>
      </c>
      <c r="DU790">
        <v>3.8700000000000002E-3</v>
      </c>
      <c r="DV790">
        <v>3.0000000000000001E-5</v>
      </c>
      <c r="DW790">
        <v>9.9989999999999996E-2</v>
      </c>
      <c r="DX790">
        <v>0</v>
      </c>
      <c r="DY790">
        <v>24038.570449999999</v>
      </c>
      <c r="DZ790">
        <v>139.85898</v>
      </c>
      <c r="EA790">
        <v>128.20230000000001</v>
      </c>
      <c r="EB790">
        <v>76.180639999999997</v>
      </c>
      <c r="EC790">
        <v>3.4440400000000002</v>
      </c>
      <c r="ED790">
        <v>21.03708</v>
      </c>
      <c r="EE790">
        <v>8.4367400000000004</v>
      </c>
      <c r="EF790">
        <v>467.68745999999999</v>
      </c>
      <c r="EG790">
        <v>51.283430000000003</v>
      </c>
      <c r="EH790">
        <v>0.41267999999999999</v>
      </c>
      <c r="EI790">
        <v>1324.44946</v>
      </c>
      <c r="EJ790">
        <v>0</v>
      </c>
      <c r="EK790">
        <v>89.113824339999994</v>
      </c>
      <c r="EL790">
        <v>3.7776724999999997E-2</v>
      </c>
      <c r="EM790">
        <v>1.2308828000000001E-2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313.0346816</v>
      </c>
      <c r="EX790">
        <v>0.13563719699999999</v>
      </c>
      <c r="EY790">
        <v>4.4686517000000002E-2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1.858363</v>
      </c>
      <c r="FI790" t="s">
        <v>113</v>
      </c>
      <c r="FJ790" t="s">
        <v>113</v>
      </c>
      <c r="FK790" s="9">
        <v>24386.256409000001</v>
      </c>
      <c r="FL790" t="s">
        <v>113</v>
      </c>
      <c r="FM790" t="s">
        <v>113</v>
      </c>
    </row>
    <row r="791" spans="116:169">
      <c r="DL791">
        <v>0</v>
      </c>
      <c r="DM791">
        <v>1.7820499999999999</v>
      </c>
      <c r="DN791">
        <v>1.0789999999999999E-2</v>
      </c>
      <c r="DO791">
        <v>1.291E-2</v>
      </c>
      <c r="DP791">
        <v>9.8200000000000006E-3</v>
      </c>
      <c r="DQ791">
        <v>2.7999999999999998E-4</v>
      </c>
      <c r="DR791">
        <v>0</v>
      </c>
      <c r="DS791">
        <v>5.7999999999999996E-3</v>
      </c>
      <c r="DT791">
        <v>3.6720000000000003E-2</v>
      </c>
      <c r="DU791">
        <v>5.47E-3</v>
      </c>
      <c r="DV791">
        <v>6.7000000000000002E-4</v>
      </c>
      <c r="DW791">
        <v>0.13550000000000001</v>
      </c>
      <c r="DX791">
        <v>0</v>
      </c>
      <c r="DY791">
        <v>23295.03861</v>
      </c>
      <c r="DZ791">
        <v>141.53572</v>
      </c>
      <c r="EA791">
        <v>169.87397999999999</v>
      </c>
      <c r="EB791">
        <v>129.69739000000001</v>
      </c>
      <c r="EC791">
        <v>3.6804999999999999</v>
      </c>
      <c r="ED791">
        <v>0</v>
      </c>
      <c r="EE791">
        <v>76.749380000000002</v>
      </c>
      <c r="EF791">
        <v>481.77798999999999</v>
      </c>
      <c r="EG791">
        <v>72.320499999999996</v>
      </c>
      <c r="EH791">
        <v>8.8494200000000003</v>
      </c>
      <c r="EI791">
        <v>1792.1369199999999</v>
      </c>
      <c r="EJ791">
        <v>0</v>
      </c>
      <c r="EK791">
        <v>87.809258139999997</v>
      </c>
      <c r="EL791">
        <v>5.5124803E-2</v>
      </c>
      <c r="EM791">
        <v>1.3692454999999999E-2</v>
      </c>
      <c r="EN791">
        <v>2.4760655999999999E-2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303.38360610000001</v>
      </c>
      <c r="EX791">
        <v>0.195238413</v>
      </c>
      <c r="EY791">
        <v>4.8898349000000001E-2</v>
      </c>
      <c r="EZ791">
        <v>8.9892184999999999E-2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1.815849</v>
      </c>
      <c r="FI791" t="s">
        <v>113</v>
      </c>
      <c r="FJ791" t="s">
        <v>113</v>
      </c>
      <c r="FK791" s="9">
        <v>23739.826197999999</v>
      </c>
      <c r="FL791" t="s">
        <v>113</v>
      </c>
      <c r="FM791" t="s">
        <v>113</v>
      </c>
    </row>
    <row r="792" spans="116:169">
      <c r="DL792">
        <v>0</v>
      </c>
      <c r="DM792">
        <v>1.7373000000000001</v>
      </c>
      <c r="DN792">
        <v>1.427E-2</v>
      </c>
      <c r="DO792">
        <v>1.03E-2</v>
      </c>
      <c r="DP792">
        <v>1.1639999999999999E-2</v>
      </c>
      <c r="DQ792">
        <v>2.9E-4</v>
      </c>
      <c r="DR792">
        <v>7.5000000000000002E-4</v>
      </c>
      <c r="DS792">
        <v>9.6900000000000007E-3</v>
      </c>
      <c r="DT792">
        <v>3.1609999999999999E-2</v>
      </c>
      <c r="DU792">
        <v>5.47E-3</v>
      </c>
      <c r="DV792">
        <v>6.4700000000000001E-3</v>
      </c>
      <c r="DW792">
        <v>0.17222000000000001</v>
      </c>
      <c r="DX792">
        <v>0</v>
      </c>
      <c r="DY792">
        <v>22623.43116</v>
      </c>
      <c r="DZ792">
        <v>186.50344999999999</v>
      </c>
      <c r="EA792">
        <v>135.06843000000001</v>
      </c>
      <c r="EB792">
        <v>153.09502000000001</v>
      </c>
      <c r="EC792">
        <v>3.8510399999999998</v>
      </c>
      <c r="ED792">
        <v>9.7808600000000006</v>
      </c>
      <c r="EE792">
        <v>127.90178</v>
      </c>
      <c r="EF792">
        <v>413.24205999999998</v>
      </c>
      <c r="EG792">
        <v>72.320499999999996</v>
      </c>
      <c r="EH792">
        <v>85.59881</v>
      </c>
      <c r="EI792">
        <v>2273.91491</v>
      </c>
      <c r="EJ792">
        <v>0</v>
      </c>
      <c r="EK792">
        <v>86.820236120000004</v>
      </c>
      <c r="EL792">
        <v>7.3514227000000001E-2</v>
      </c>
      <c r="EM792">
        <v>5.4194754999999997E-2</v>
      </c>
      <c r="EN792">
        <v>4.446551E-3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295.02633539999999</v>
      </c>
      <c r="EX792">
        <v>0.255063963</v>
      </c>
      <c r="EY792">
        <v>0.19088972700000001</v>
      </c>
      <c r="EZ792">
        <v>1.5879474000000001E-2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1.773798</v>
      </c>
      <c r="FI792" t="s">
        <v>113</v>
      </c>
      <c r="FJ792" t="s">
        <v>113</v>
      </c>
      <c r="FK792" s="9">
        <v>23101.949100999998</v>
      </c>
      <c r="FL792" t="s">
        <v>113</v>
      </c>
      <c r="FM792" t="s">
        <v>113</v>
      </c>
    </row>
    <row r="793" spans="116:169">
      <c r="DL793">
        <v>0</v>
      </c>
      <c r="DM793">
        <v>1.6927000000000001</v>
      </c>
      <c r="DN793">
        <v>1.5869999999999999E-2</v>
      </c>
      <c r="DO793">
        <v>1.265E-2</v>
      </c>
      <c r="DP793">
        <v>9.4999999999999998E-3</v>
      </c>
      <c r="DQ793">
        <v>2.9999999999999997E-4</v>
      </c>
      <c r="DR793">
        <v>7.1000000000000002E-4</v>
      </c>
      <c r="DS793">
        <v>1.1299999999999999E-2</v>
      </c>
      <c r="DT793">
        <v>3.0759999999999999E-2</v>
      </c>
      <c r="DU793">
        <v>6.2100000000000002E-3</v>
      </c>
      <c r="DV793">
        <v>1.6160000000000001E-2</v>
      </c>
      <c r="DW793">
        <v>0.20383000000000001</v>
      </c>
      <c r="DX793">
        <v>0</v>
      </c>
      <c r="DY793">
        <v>21957.10946</v>
      </c>
      <c r="DZ793">
        <v>206.61667</v>
      </c>
      <c r="EA793">
        <v>165.25396000000001</v>
      </c>
      <c r="EB793">
        <v>124.53624000000001</v>
      </c>
      <c r="EC793">
        <v>4.0048500000000002</v>
      </c>
      <c r="ED793">
        <v>9.2441999999999993</v>
      </c>
      <c r="EE793">
        <v>148.71181000000001</v>
      </c>
      <c r="EF793">
        <v>400.60570000000001</v>
      </c>
      <c r="EG793">
        <v>82.101370000000003</v>
      </c>
      <c r="EH793">
        <v>213.50058000000001</v>
      </c>
      <c r="EI793">
        <v>2687.15697</v>
      </c>
      <c r="EJ793">
        <v>0</v>
      </c>
      <c r="EK793">
        <v>85.718997639999998</v>
      </c>
      <c r="EL793">
        <v>9.1055663999999994E-2</v>
      </c>
      <c r="EM793">
        <v>5.0814384999999997E-2</v>
      </c>
      <c r="EN793">
        <v>5.3347610000000004E-3</v>
      </c>
      <c r="EO793">
        <v>0</v>
      </c>
      <c r="EP793">
        <v>0</v>
      </c>
      <c r="EQ793">
        <v>0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286.4618122</v>
      </c>
      <c r="EX793">
        <v>0.31056043</v>
      </c>
      <c r="EY793">
        <v>0.17617701299999999</v>
      </c>
      <c r="EZ793">
        <v>1.8739374E-2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1.7310209999999999</v>
      </c>
      <c r="FI793" t="s">
        <v>113</v>
      </c>
      <c r="FJ793" t="s">
        <v>113</v>
      </c>
      <c r="FK793" s="9">
        <v>22457.521187999999</v>
      </c>
      <c r="FL793" t="s">
        <v>113</v>
      </c>
      <c r="FM793" t="s">
        <v>113</v>
      </c>
    </row>
    <row r="794" spans="116:169">
      <c r="DL794">
        <v>0</v>
      </c>
      <c r="DM794">
        <v>1.64869</v>
      </c>
      <c r="DN794">
        <v>1.66E-2</v>
      </c>
      <c r="DO794">
        <v>1.3849999999999999E-2</v>
      </c>
      <c r="DP794">
        <v>1.154E-2</v>
      </c>
      <c r="DQ794">
        <v>2.7999999999999998E-4</v>
      </c>
      <c r="DR794">
        <v>7.1000000000000002E-4</v>
      </c>
      <c r="DS794">
        <v>9.3900000000000008E-3</v>
      </c>
      <c r="DT794">
        <v>2.9960000000000001E-2</v>
      </c>
      <c r="DU794">
        <v>6.9199999999999999E-3</v>
      </c>
      <c r="DV794">
        <v>2.7459999999999998E-2</v>
      </c>
      <c r="DW794">
        <v>0.23458999999999999</v>
      </c>
      <c r="DX794">
        <v>0</v>
      </c>
      <c r="DY794">
        <v>21301.77462</v>
      </c>
      <c r="DZ794">
        <v>215.29766000000001</v>
      </c>
      <c r="EA794">
        <v>180.32971000000001</v>
      </c>
      <c r="EB794">
        <v>150.68770000000001</v>
      </c>
      <c r="EC794">
        <v>3.7154799999999999</v>
      </c>
      <c r="ED794">
        <v>9.2497600000000002</v>
      </c>
      <c r="EE794">
        <v>123.08301</v>
      </c>
      <c r="EF794">
        <v>388.62975999999998</v>
      </c>
      <c r="EG794">
        <v>91.345569999999995</v>
      </c>
      <c r="EH794">
        <v>362.21239000000003</v>
      </c>
      <c r="EI794">
        <v>3087.7626799999998</v>
      </c>
      <c r="EJ794">
        <v>0</v>
      </c>
      <c r="EK794">
        <v>84.596119290000004</v>
      </c>
      <c r="EL794">
        <v>9.8709018999999995E-2</v>
      </c>
      <c r="EM794">
        <v>5.4252982999999998E-2</v>
      </c>
      <c r="EN794">
        <v>4.4120840000000001E-3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278.01064020000001</v>
      </c>
      <c r="EX794">
        <v>0.33089626300000002</v>
      </c>
      <c r="EY794">
        <v>0.18485116800000001</v>
      </c>
      <c r="EZ794">
        <v>1.5243504E-2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1.690957</v>
      </c>
      <c r="FI794" t="s">
        <v>113</v>
      </c>
      <c r="FJ794" t="s">
        <v>113</v>
      </c>
      <c r="FK794" s="9">
        <v>21851.80517</v>
      </c>
      <c r="FL794" t="s">
        <v>113</v>
      </c>
      <c r="FM794" t="s">
        <v>113</v>
      </c>
    </row>
    <row r="795" spans="116:169">
      <c r="DL795">
        <v>0</v>
      </c>
      <c r="DM795">
        <v>1.6158600000000001</v>
      </c>
      <c r="DN795">
        <v>1.257E-2</v>
      </c>
      <c r="DO795">
        <v>1.281E-2</v>
      </c>
      <c r="DP795">
        <v>1.3480000000000001E-2</v>
      </c>
      <c r="DQ795">
        <v>5.5000000000000003E-4</v>
      </c>
      <c r="DR795">
        <v>2.7E-4</v>
      </c>
      <c r="DS795">
        <v>1.099E-2</v>
      </c>
      <c r="DT795">
        <v>2.443E-2</v>
      </c>
      <c r="DU795">
        <v>7.6400000000000001E-3</v>
      </c>
      <c r="DV795">
        <v>3.6850000000000001E-2</v>
      </c>
      <c r="DW795">
        <v>0.26455000000000001</v>
      </c>
      <c r="DX795">
        <v>0</v>
      </c>
      <c r="DY795">
        <v>20793.942709999999</v>
      </c>
      <c r="DZ795">
        <v>162.34755999999999</v>
      </c>
      <c r="EA795">
        <v>166.20014</v>
      </c>
      <c r="EB795">
        <v>175.35244</v>
      </c>
      <c r="EC795">
        <v>7.1370699999999996</v>
      </c>
      <c r="ED795">
        <v>3.5260899999999999</v>
      </c>
      <c r="EE795">
        <v>143.49931000000001</v>
      </c>
      <c r="EF795">
        <v>315.61281000000002</v>
      </c>
      <c r="EG795">
        <v>100.59533</v>
      </c>
      <c r="EH795">
        <v>485.29539999999997</v>
      </c>
      <c r="EI795">
        <v>3476.3924299999999</v>
      </c>
      <c r="EJ795">
        <v>0</v>
      </c>
      <c r="EK795">
        <v>84.029643410000006</v>
      </c>
      <c r="EL795">
        <v>0.114751641</v>
      </c>
      <c r="EM795">
        <v>1.4682311999999999E-2</v>
      </c>
      <c r="EN795">
        <v>2.7965370999999999E-2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271.54170370000003</v>
      </c>
      <c r="EX795">
        <v>0.38087123699999997</v>
      </c>
      <c r="EY795">
        <v>4.9063226000000001E-2</v>
      </c>
      <c r="EZ795">
        <v>9.5024511000000006E-2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1.655267</v>
      </c>
      <c r="FI795" t="s">
        <v>113</v>
      </c>
      <c r="FJ795" t="s">
        <v>113</v>
      </c>
      <c r="FK795" s="9">
        <v>21304.979914</v>
      </c>
      <c r="FL795" t="s">
        <v>113</v>
      </c>
      <c r="FM795" t="s">
        <v>113</v>
      </c>
    </row>
    <row r="796" spans="116:169">
      <c r="DL796">
        <v>0</v>
      </c>
      <c r="DM796">
        <v>1.5809899999999999</v>
      </c>
      <c r="DN796">
        <v>1.443E-2</v>
      </c>
      <c r="DO796">
        <v>9.8399999999999998E-3</v>
      </c>
      <c r="DP796">
        <v>1.2500000000000001E-2</v>
      </c>
      <c r="DQ796">
        <v>5.5000000000000003E-4</v>
      </c>
      <c r="DR796">
        <v>2.7E-4</v>
      </c>
      <c r="DS796">
        <v>1.2789999999999999E-2</v>
      </c>
      <c r="DT796">
        <v>2.3900000000000001E-2</v>
      </c>
      <c r="DU796">
        <v>7.9100000000000004E-3</v>
      </c>
      <c r="DV796">
        <v>4.7840000000000001E-2</v>
      </c>
      <c r="DW796">
        <v>0.28898000000000001</v>
      </c>
      <c r="DX796">
        <v>0</v>
      </c>
      <c r="DY796">
        <v>20262.175090000001</v>
      </c>
      <c r="DZ796">
        <v>185.71014</v>
      </c>
      <c r="EA796">
        <v>127.12381000000001</v>
      </c>
      <c r="EB796">
        <v>162.02064999999999</v>
      </c>
      <c r="EC796">
        <v>7.0844100000000001</v>
      </c>
      <c r="ED796">
        <v>3.4371999999999998</v>
      </c>
      <c r="EE796">
        <v>166.41756000000001</v>
      </c>
      <c r="EF796">
        <v>307.55279999999999</v>
      </c>
      <c r="EG796">
        <v>104.12142</v>
      </c>
      <c r="EH796">
        <v>628.79470000000003</v>
      </c>
      <c r="EI796">
        <v>3792.0052500000002</v>
      </c>
      <c r="EJ796">
        <v>0</v>
      </c>
      <c r="EK796">
        <v>83.276049009999994</v>
      </c>
      <c r="EL796">
        <v>0.13535876199999999</v>
      </c>
      <c r="EM796">
        <v>1.375616E-2</v>
      </c>
      <c r="EN796">
        <v>3.3090254E-2</v>
      </c>
      <c r="EO796">
        <v>0</v>
      </c>
      <c r="EP796">
        <v>0</v>
      </c>
      <c r="EQ796">
        <v>0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264.5988274</v>
      </c>
      <c r="EX796">
        <v>0.443901031</v>
      </c>
      <c r="EY796">
        <v>4.5204059999999997E-2</v>
      </c>
      <c r="EZ796">
        <v>0.110576222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1.6183069999999999</v>
      </c>
      <c r="FI796" t="s">
        <v>113</v>
      </c>
      <c r="FJ796" t="s">
        <v>113</v>
      </c>
      <c r="FK796" s="9">
        <v>20744.114096000001</v>
      </c>
      <c r="FL796" t="s">
        <v>113</v>
      </c>
      <c r="FM796" t="s">
        <v>113</v>
      </c>
    </row>
    <row r="797" spans="116:169">
      <c r="DL797">
        <v>0</v>
      </c>
      <c r="DM797">
        <v>1.5507299999999999</v>
      </c>
      <c r="DN797">
        <v>1.059E-2</v>
      </c>
      <c r="DO797">
        <v>1.1129999999999999E-2</v>
      </c>
      <c r="DP797">
        <v>9.92E-3</v>
      </c>
      <c r="DQ797">
        <v>4.4999999999999999E-4</v>
      </c>
      <c r="DR797">
        <v>2.5999999999999998E-4</v>
      </c>
      <c r="DS797">
        <v>1.175E-2</v>
      </c>
      <c r="DT797">
        <v>2.3460000000000002E-2</v>
      </c>
      <c r="DU797">
        <v>8.1799999999999998E-3</v>
      </c>
      <c r="DV797">
        <v>6.0639999999999999E-2</v>
      </c>
      <c r="DW797">
        <v>0.31287999999999999</v>
      </c>
      <c r="DX797">
        <v>0</v>
      </c>
      <c r="DY797">
        <v>19791.825779999999</v>
      </c>
      <c r="DZ797">
        <v>135.77154999999999</v>
      </c>
      <c r="EA797">
        <v>143.23919000000001</v>
      </c>
      <c r="EB797">
        <v>128.11686</v>
      </c>
      <c r="EC797">
        <v>5.8061999999999996</v>
      </c>
      <c r="ED797">
        <v>3.3572600000000001</v>
      </c>
      <c r="EE797">
        <v>152.35104999999999</v>
      </c>
      <c r="EF797">
        <v>300.72300999999999</v>
      </c>
      <c r="EG797">
        <v>107.55862</v>
      </c>
      <c r="EH797">
        <v>795.21226999999999</v>
      </c>
      <c r="EI797">
        <v>4099.5580499999996</v>
      </c>
      <c r="EJ797">
        <v>0</v>
      </c>
      <c r="EK797">
        <v>82.741023780000006</v>
      </c>
      <c r="EL797">
        <v>0.14037876299999999</v>
      </c>
      <c r="EM797">
        <v>1.0701094E-2</v>
      </c>
      <c r="EN797">
        <v>3.1081614E-2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258.4752656</v>
      </c>
      <c r="EX797">
        <v>0.45238384599999998</v>
      </c>
      <c r="EY797">
        <v>3.4577881999999997E-2</v>
      </c>
      <c r="EZ797">
        <v>0.10213715900000001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1.5828279999999999</v>
      </c>
      <c r="FI797" t="s">
        <v>113</v>
      </c>
      <c r="FJ797" t="s">
        <v>113</v>
      </c>
      <c r="FK797" s="9">
        <v>20204.759582999999</v>
      </c>
      <c r="FL797" t="s">
        <v>113</v>
      </c>
      <c r="FM797" t="s">
        <v>113</v>
      </c>
    </row>
    <row r="798" spans="116:169">
      <c r="DL798">
        <v>0</v>
      </c>
      <c r="DM798">
        <v>1.5158</v>
      </c>
      <c r="DN798">
        <v>1.251E-2</v>
      </c>
      <c r="DO798">
        <v>1.0359999999999999E-2</v>
      </c>
      <c r="DP798">
        <v>1.056E-2</v>
      </c>
      <c r="DQ798">
        <v>2.9E-4</v>
      </c>
      <c r="DR798">
        <v>3.6999999999999999E-4</v>
      </c>
      <c r="DS798">
        <v>9.8300000000000002E-3</v>
      </c>
      <c r="DT798">
        <v>2.3099999999999999E-2</v>
      </c>
      <c r="DU798">
        <v>8.4399999999999996E-3</v>
      </c>
      <c r="DV798">
        <v>7.2389999999999996E-2</v>
      </c>
      <c r="DW798">
        <v>0.33634999999999998</v>
      </c>
      <c r="DX798">
        <v>0</v>
      </c>
      <c r="DY798">
        <v>19264.39431</v>
      </c>
      <c r="DZ798">
        <v>159.67828</v>
      </c>
      <c r="EA798">
        <v>132.67862</v>
      </c>
      <c r="EB798">
        <v>135.80287000000001</v>
      </c>
      <c r="EC798">
        <v>3.7798699999999998</v>
      </c>
      <c r="ED798">
        <v>4.7138900000000001</v>
      </c>
      <c r="EE798">
        <v>126.90823</v>
      </c>
      <c r="EF798">
        <v>294.83481999999998</v>
      </c>
      <c r="EG798">
        <v>110.91588</v>
      </c>
      <c r="EH798">
        <v>947.56331999999998</v>
      </c>
      <c r="EI798">
        <v>4400.28107</v>
      </c>
      <c r="EJ798">
        <v>0</v>
      </c>
      <c r="EK798">
        <v>81.872411749999998</v>
      </c>
      <c r="EL798">
        <v>4.8281837000000001E-2</v>
      </c>
      <c r="EM798">
        <v>2.3646013E-2</v>
      </c>
      <c r="EN798">
        <v>2.4343073E-2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251.4399411</v>
      </c>
      <c r="EX798">
        <v>0.15232939100000001</v>
      </c>
      <c r="EY798">
        <v>7.5290524999999997E-2</v>
      </c>
      <c r="EZ798">
        <v>7.8658487999999999E-2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1.549525</v>
      </c>
      <c r="FI798" t="s">
        <v>113</v>
      </c>
      <c r="FJ798" t="s">
        <v>113</v>
      </c>
      <c r="FK798" s="9">
        <v>19696.333961</v>
      </c>
      <c r="FL798" t="s">
        <v>113</v>
      </c>
      <c r="FM798" t="s">
        <v>113</v>
      </c>
    </row>
    <row r="799" spans="116:169">
      <c r="DL799">
        <v>0</v>
      </c>
      <c r="DM799">
        <v>1.4803200000000001</v>
      </c>
      <c r="DN799">
        <v>1.363E-2</v>
      </c>
      <c r="DO799">
        <v>1.189E-2</v>
      </c>
      <c r="DP799">
        <v>9.9900000000000006E-3</v>
      </c>
      <c r="DQ799">
        <v>2.9E-4</v>
      </c>
      <c r="DR799">
        <v>3.6000000000000002E-4</v>
      </c>
      <c r="DS799">
        <v>1.043E-2</v>
      </c>
      <c r="DT799">
        <v>2.2610000000000002E-2</v>
      </c>
      <c r="DU799">
        <v>8.8100000000000001E-3</v>
      </c>
      <c r="DV799">
        <v>8.2220000000000001E-2</v>
      </c>
      <c r="DW799">
        <v>0.35944999999999999</v>
      </c>
      <c r="DX799">
        <v>0</v>
      </c>
      <c r="DY799">
        <v>18732.68734</v>
      </c>
      <c r="DZ799">
        <v>173.22166000000001</v>
      </c>
      <c r="EA799">
        <v>151.66306</v>
      </c>
      <c r="EB799">
        <v>127.94512</v>
      </c>
      <c r="EC799">
        <v>3.73428</v>
      </c>
      <c r="ED799">
        <v>4.5630300000000004</v>
      </c>
      <c r="EE799">
        <v>134.06829999999999</v>
      </c>
      <c r="EF799">
        <v>287.37461000000002</v>
      </c>
      <c r="EG799">
        <v>115.62976999999999</v>
      </c>
      <c r="EH799">
        <v>1074.47155</v>
      </c>
      <c r="EI799">
        <v>4695.11589</v>
      </c>
      <c r="EJ799">
        <v>0</v>
      </c>
      <c r="EK799">
        <v>80.978339099999999</v>
      </c>
      <c r="EL799">
        <v>4.8868654999999997E-2</v>
      </c>
      <c r="EM799">
        <v>2.3115480000000001E-2</v>
      </c>
      <c r="EN799">
        <v>2.6240434E-2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244.4726982</v>
      </c>
      <c r="EX799">
        <v>0.151356293</v>
      </c>
      <c r="EY799">
        <v>7.2379927999999996E-2</v>
      </c>
      <c r="EZ799">
        <v>8.3368497E-2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1.516127</v>
      </c>
      <c r="FI799" t="s">
        <v>113</v>
      </c>
      <c r="FJ799" t="s">
        <v>113</v>
      </c>
      <c r="FK799" s="9">
        <v>19189.251461</v>
      </c>
      <c r="FL799" t="s">
        <v>113</v>
      </c>
      <c r="FM799" t="s">
        <v>113</v>
      </c>
    </row>
    <row r="800" spans="116:169">
      <c r="DL800">
        <v>0</v>
      </c>
      <c r="DM800">
        <v>1.4478899999999999</v>
      </c>
      <c r="DN800">
        <v>1.146E-2</v>
      </c>
      <c r="DO800">
        <v>1.2829999999999999E-2</v>
      </c>
      <c r="DP800">
        <v>1.133E-2</v>
      </c>
      <c r="DQ800">
        <v>3.2000000000000003E-4</v>
      </c>
      <c r="DR800">
        <v>3.6000000000000002E-4</v>
      </c>
      <c r="DS800">
        <v>9.8799999999999999E-3</v>
      </c>
      <c r="DT800">
        <v>2.206E-2</v>
      </c>
      <c r="DU800">
        <v>9.1599999999999997E-3</v>
      </c>
      <c r="DV800">
        <v>9.2649999999999996E-2</v>
      </c>
      <c r="DW800">
        <v>0.38206000000000001</v>
      </c>
      <c r="DX800">
        <v>0</v>
      </c>
      <c r="DY800">
        <v>18242.11995</v>
      </c>
      <c r="DZ800">
        <v>144.99005</v>
      </c>
      <c r="EA800">
        <v>162.93450000000001</v>
      </c>
      <c r="EB800">
        <v>144.47546</v>
      </c>
      <c r="EC800">
        <v>4.0446600000000004</v>
      </c>
      <c r="ED800">
        <v>4.6141800000000002</v>
      </c>
      <c r="EE800">
        <v>126.51394000000001</v>
      </c>
      <c r="EF800">
        <v>279.20877999999999</v>
      </c>
      <c r="EG800">
        <v>120.19280000000001</v>
      </c>
      <c r="EH800">
        <v>1208.5398499999999</v>
      </c>
      <c r="EI800">
        <v>4982.4904900000001</v>
      </c>
      <c r="EJ800">
        <v>0</v>
      </c>
      <c r="EK800">
        <v>80.246610009999998</v>
      </c>
      <c r="EL800">
        <v>5.2644320000000001E-2</v>
      </c>
      <c r="EM800">
        <v>2.5526798999999999E-2</v>
      </c>
      <c r="EN800">
        <v>2.5154394E-2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238.13757269999999</v>
      </c>
      <c r="EX800">
        <v>0.16022388500000001</v>
      </c>
      <c r="EY800">
        <v>7.8555588999999995E-2</v>
      </c>
      <c r="EZ800">
        <v>7.8573441999999993E-2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1.483814</v>
      </c>
      <c r="FI800" t="s">
        <v>113</v>
      </c>
      <c r="FJ800" t="s">
        <v>113</v>
      </c>
      <c r="FK800" s="9">
        <v>18698.564624999999</v>
      </c>
      <c r="FL800" t="s">
        <v>113</v>
      </c>
      <c r="FM800" t="s">
        <v>113</v>
      </c>
    </row>
    <row r="801" spans="116:169">
      <c r="DL801">
        <v>0</v>
      </c>
      <c r="DM801">
        <v>1.4144600000000001</v>
      </c>
      <c r="DN801">
        <v>1.278E-2</v>
      </c>
      <c r="DO801">
        <v>1.1050000000000001E-2</v>
      </c>
      <c r="DP801">
        <v>1.2120000000000001E-2</v>
      </c>
      <c r="DQ801">
        <v>3.1E-4</v>
      </c>
      <c r="DR801">
        <v>3.6999999999999999E-4</v>
      </c>
      <c r="DS801">
        <v>1.119E-2</v>
      </c>
      <c r="DT801">
        <v>2.154E-2</v>
      </c>
      <c r="DU801">
        <v>9.5300000000000003E-3</v>
      </c>
      <c r="DV801">
        <v>0.10254000000000001</v>
      </c>
      <c r="DW801">
        <v>0.40411999999999998</v>
      </c>
      <c r="DX801">
        <v>0</v>
      </c>
      <c r="DY801">
        <v>17741.807229999999</v>
      </c>
      <c r="DZ801">
        <v>161.05139</v>
      </c>
      <c r="EA801">
        <v>139.70490000000001</v>
      </c>
      <c r="EB801">
        <v>153.87853000000001</v>
      </c>
      <c r="EC801">
        <v>3.9718599999999999</v>
      </c>
      <c r="ED801">
        <v>4.6734299999999998</v>
      </c>
      <c r="EE801">
        <v>142.57944000000001</v>
      </c>
      <c r="EF801">
        <v>271.37195000000003</v>
      </c>
      <c r="EG801">
        <v>124.80698</v>
      </c>
      <c r="EH801">
        <v>1335.0537899999999</v>
      </c>
      <c r="EI801">
        <v>5261.6992700000001</v>
      </c>
      <c r="EJ801">
        <v>0</v>
      </c>
      <c r="EK801">
        <v>79.416261129999995</v>
      </c>
      <c r="EL801">
        <v>5.2478402E-2</v>
      </c>
      <c r="EM801">
        <v>2.8248478E-2</v>
      </c>
      <c r="EN801">
        <v>2.8889178000000001E-2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231.6423829</v>
      </c>
      <c r="EX801">
        <v>0.15715802200000001</v>
      </c>
      <c r="EY801">
        <v>8.5464136999999996E-2</v>
      </c>
      <c r="EZ801">
        <v>8.8715115999999997E-2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1.45072</v>
      </c>
      <c r="FI801" t="s">
        <v>113</v>
      </c>
      <c r="FJ801" t="s">
        <v>113</v>
      </c>
      <c r="FK801" s="9">
        <v>18200.413923</v>
      </c>
      <c r="FL801" t="s">
        <v>113</v>
      </c>
      <c r="FM801" t="s">
        <v>113</v>
      </c>
    </row>
    <row r="802" spans="116:169">
      <c r="DL802">
        <v>0</v>
      </c>
      <c r="DM802">
        <v>1.3816900000000001</v>
      </c>
      <c r="DN802">
        <v>1.2749999999999999E-2</v>
      </c>
      <c r="DO802">
        <v>1.206E-2</v>
      </c>
      <c r="DP802">
        <v>1.0659999999999999E-2</v>
      </c>
      <c r="DQ802">
        <v>3.1E-4</v>
      </c>
      <c r="DR802">
        <v>3.5E-4</v>
      </c>
      <c r="DS802">
        <v>1.1849999999999999E-2</v>
      </c>
      <c r="DT802">
        <v>2.103E-2</v>
      </c>
      <c r="DU802">
        <v>9.9000000000000008E-3</v>
      </c>
      <c r="DV802">
        <v>0.11372</v>
      </c>
      <c r="DW802">
        <v>0.42565999999999998</v>
      </c>
      <c r="DX802">
        <v>0</v>
      </c>
      <c r="DY802">
        <v>17252.372510000001</v>
      </c>
      <c r="DZ802">
        <v>159.97597999999999</v>
      </c>
      <c r="EA802">
        <v>151.89373000000001</v>
      </c>
      <c r="EB802">
        <v>134.85706999999999</v>
      </c>
      <c r="EC802">
        <v>3.89506</v>
      </c>
      <c r="ED802">
        <v>4.4309799999999999</v>
      </c>
      <c r="EE802">
        <v>150.49251000000001</v>
      </c>
      <c r="EF802">
        <v>263.79856999999998</v>
      </c>
      <c r="EG802">
        <v>129.48041000000001</v>
      </c>
      <c r="EH802">
        <v>1477.6332299999999</v>
      </c>
      <c r="EI802">
        <v>5533.0712199999998</v>
      </c>
      <c r="EJ802">
        <v>0</v>
      </c>
      <c r="EK802">
        <v>78.586013899999998</v>
      </c>
      <c r="EL802">
        <v>5.4012549E-2</v>
      </c>
      <c r="EM802">
        <v>2.6176615E-2</v>
      </c>
      <c r="EN802">
        <v>3.1298112000000003E-2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225.2819289</v>
      </c>
      <c r="EX802">
        <v>0.15894597499999999</v>
      </c>
      <c r="EY802">
        <v>7.7876507999999997E-2</v>
      </c>
      <c r="EZ802">
        <v>9.4482200000000002E-2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1.4174819999999999</v>
      </c>
      <c r="FI802" t="s">
        <v>113</v>
      </c>
      <c r="FJ802" t="s">
        <v>113</v>
      </c>
      <c r="FK802" s="9">
        <v>17702.994352000002</v>
      </c>
      <c r="FL802" t="s">
        <v>113</v>
      </c>
      <c r="FM802" t="s">
        <v>113</v>
      </c>
    </row>
    <row r="803" spans="116:169">
      <c r="DL803">
        <v>0</v>
      </c>
      <c r="DM803">
        <v>1.3493599999999999</v>
      </c>
      <c r="DN803">
        <v>1.2840000000000001E-2</v>
      </c>
      <c r="DO803">
        <v>1.2030000000000001E-2</v>
      </c>
      <c r="DP803">
        <v>1.1469999999999999E-2</v>
      </c>
      <c r="DQ803">
        <v>3.1E-4</v>
      </c>
      <c r="DR803">
        <v>3.5E-4</v>
      </c>
      <c r="DS803">
        <v>1.055E-2</v>
      </c>
      <c r="DT803">
        <v>2.0549999999999999E-2</v>
      </c>
      <c r="DU803">
        <v>1.025E-2</v>
      </c>
      <c r="DV803">
        <v>0.12558</v>
      </c>
      <c r="DW803">
        <v>0.44668999999999998</v>
      </c>
      <c r="DX803">
        <v>0</v>
      </c>
      <c r="DY803">
        <v>16771.147980000002</v>
      </c>
      <c r="DZ803">
        <v>160.37782000000001</v>
      </c>
      <c r="EA803">
        <v>150.8648</v>
      </c>
      <c r="EB803">
        <v>144.42695000000001</v>
      </c>
      <c r="EC803">
        <v>3.9542600000000001</v>
      </c>
      <c r="ED803">
        <v>4.3953800000000003</v>
      </c>
      <c r="EE803">
        <v>133.36895999999999</v>
      </c>
      <c r="EF803">
        <v>256.60081000000002</v>
      </c>
      <c r="EG803">
        <v>133.91139999999999</v>
      </c>
      <c r="EH803">
        <v>1628.12574</v>
      </c>
      <c r="EI803">
        <v>5796.8698000000004</v>
      </c>
      <c r="EJ803">
        <v>0</v>
      </c>
      <c r="EK803">
        <v>77.747834740000002</v>
      </c>
      <c r="EL803">
        <v>5.4372893999999998E-2</v>
      </c>
      <c r="EM803">
        <v>2.7265757000000002E-2</v>
      </c>
      <c r="EN803">
        <v>2.7907624999999998E-2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219.03238730000001</v>
      </c>
      <c r="EX803">
        <v>0.157223793</v>
      </c>
      <c r="EY803">
        <v>7.9700015999999999E-2</v>
      </c>
      <c r="EZ803">
        <v>8.2811831000000002E-2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1.386028</v>
      </c>
      <c r="FI803" t="s">
        <v>113</v>
      </c>
      <c r="FJ803" t="s">
        <v>113</v>
      </c>
      <c r="FK803" s="9">
        <v>17230.771822999999</v>
      </c>
      <c r="FL803" t="s">
        <v>113</v>
      </c>
      <c r="FM803" t="s">
        <v>113</v>
      </c>
    </row>
    <row r="804" spans="116:169">
      <c r="DL804">
        <v>0</v>
      </c>
      <c r="DM804">
        <v>1.32335</v>
      </c>
      <c r="DN804">
        <v>1.0829999999999999E-2</v>
      </c>
      <c r="DO804">
        <v>1.0959999999999999E-2</v>
      </c>
      <c r="DP804">
        <v>1.095E-2</v>
      </c>
      <c r="DQ804">
        <v>5.9000000000000003E-4</v>
      </c>
      <c r="DR804">
        <v>1.6000000000000001E-4</v>
      </c>
      <c r="DS804">
        <v>1.095E-2</v>
      </c>
      <c r="DT804">
        <v>1.822E-2</v>
      </c>
      <c r="DU804">
        <v>1.06E-2</v>
      </c>
      <c r="DV804">
        <v>0.13613</v>
      </c>
      <c r="DW804">
        <v>0.46723999999999999</v>
      </c>
      <c r="DX804">
        <v>0</v>
      </c>
      <c r="DY804">
        <v>16370.805700000001</v>
      </c>
      <c r="DZ804">
        <v>134.63892000000001</v>
      </c>
      <c r="EA804">
        <v>136.84043</v>
      </c>
      <c r="EB804">
        <v>137.26658</v>
      </c>
      <c r="EC804">
        <v>7.3623099999999999</v>
      </c>
      <c r="ED804">
        <v>2.0130599999999998</v>
      </c>
      <c r="EE804">
        <v>137.8725</v>
      </c>
      <c r="EF804">
        <v>226.52546000000001</v>
      </c>
      <c r="EG804">
        <v>138.30677</v>
      </c>
      <c r="EH804">
        <v>1761.4947</v>
      </c>
      <c r="EI804">
        <v>6053.4706100000003</v>
      </c>
      <c r="EJ804">
        <v>0</v>
      </c>
      <c r="EK804">
        <v>77.284421460000004</v>
      </c>
      <c r="EL804">
        <v>9.5548596E-2</v>
      </c>
      <c r="EM804">
        <v>4.5984916000000001E-2</v>
      </c>
      <c r="EN804">
        <v>2.0923283000000001E-2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213.95452990000001</v>
      </c>
      <c r="EX804">
        <v>0.27102089499999998</v>
      </c>
      <c r="EY804">
        <v>0.13212877100000001</v>
      </c>
      <c r="EZ804">
        <v>6.1024539000000003E-2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1.356687</v>
      </c>
      <c r="FI804" t="s">
        <v>113</v>
      </c>
      <c r="FJ804" t="s">
        <v>113</v>
      </c>
      <c r="FK804" s="9">
        <v>16786.913927000001</v>
      </c>
      <c r="FL804" t="s">
        <v>113</v>
      </c>
      <c r="FM804" t="s">
        <v>113</v>
      </c>
    </row>
    <row r="805" spans="116:169">
      <c r="DL805">
        <v>0</v>
      </c>
      <c r="DM805">
        <v>1.2965899999999999</v>
      </c>
      <c r="DN805">
        <v>1.174E-2</v>
      </c>
      <c r="DO805">
        <v>9.3900000000000008E-3</v>
      </c>
      <c r="DP805">
        <v>9.9699999999999997E-3</v>
      </c>
      <c r="DQ805">
        <v>5.4000000000000001E-4</v>
      </c>
      <c r="DR805">
        <v>1.6000000000000001E-4</v>
      </c>
      <c r="DS805">
        <v>1.047E-2</v>
      </c>
      <c r="DT805">
        <v>1.7840000000000002E-2</v>
      </c>
      <c r="DU805">
        <v>1.076E-2</v>
      </c>
      <c r="DV805">
        <v>0.14707999999999999</v>
      </c>
      <c r="DW805">
        <v>0.48547000000000001</v>
      </c>
      <c r="DX805">
        <v>0</v>
      </c>
      <c r="DY805">
        <v>15963.25827</v>
      </c>
      <c r="DZ805">
        <v>145.16427999999999</v>
      </c>
      <c r="EA805">
        <v>116.62187</v>
      </c>
      <c r="EB805">
        <v>124.44188</v>
      </c>
      <c r="EC805">
        <v>6.7318100000000003</v>
      </c>
      <c r="ED805">
        <v>1.96322</v>
      </c>
      <c r="EE805">
        <v>131.16908000000001</v>
      </c>
      <c r="EF805">
        <v>220.66732999999999</v>
      </c>
      <c r="EG805">
        <v>140.31983</v>
      </c>
      <c r="EH805">
        <v>1899.3671999999999</v>
      </c>
      <c r="EI805">
        <v>6279.9960700000001</v>
      </c>
      <c r="EJ805">
        <v>0</v>
      </c>
      <c r="EK805">
        <v>76.731396520000004</v>
      </c>
      <c r="EL805">
        <v>0.101567158</v>
      </c>
      <c r="EM805">
        <v>4.2995221E-2</v>
      </c>
      <c r="EN805">
        <v>2.0232903999999999E-2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208.72795189999999</v>
      </c>
      <c r="EX805">
        <v>0.28410501799999999</v>
      </c>
      <c r="EY805">
        <v>0.12141729900000001</v>
      </c>
      <c r="EZ805">
        <v>5.7996919000000001E-2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1.3282240000000001</v>
      </c>
      <c r="FI805" t="s">
        <v>113</v>
      </c>
      <c r="FJ805" t="s">
        <v>113</v>
      </c>
      <c r="FK805" s="9">
        <v>16356.218113999999</v>
      </c>
      <c r="FL805" t="s">
        <v>113</v>
      </c>
      <c r="FM805" t="s">
        <v>113</v>
      </c>
    </row>
    <row r="806" spans="116:169">
      <c r="DL806">
        <v>0</v>
      </c>
      <c r="DM806">
        <v>1.26969</v>
      </c>
      <c r="DN806">
        <v>1.226E-2</v>
      </c>
      <c r="DO806">
        <v>9.9600000000000001E-3</v>
      </c>
      <c r="DP806">
        <v>8.6300000000000005E-3</v>
      </c>
      <c r="DQ806">
        <v>5.0000000000000001E-4</v>
      </c>
      <c r="DR806">
        <v>1.6000000000000001E-4</v>
      </c>
      <c r="DS806">
        <v>9.5600000000000008E-3</v>
      </c>
      <c r="DT806">
        <v>1.746E-2</v>
      </c>
      <c r="DU806">
        <v>1.0919999999999999E-2</v>
      </c>
      <c r="DV806">
        <v>0.15755</v>
      </c>
      <c r="DW806">
        <v>0.50329999999999997</v>
      </c>
      <c r="DX806">
        <v>0</v>
      </c>
      <c r="DY806">
        <v>15556.257750000001</v>
      </c>
      <c r="DZ806">
        <v>150.90349000000001</v>
      </c>
      <c r="EA806">
        <v>123.19271999999999</v>
      </c>
      <c r="EB806">
        <v>107.25591</v>
      </c>
      <c r="EC806">
        <v>6.2023999999999999</v>
      </c>
      <c r="ED806">
        <v>1.91327</v>
      </c>
      <c r="EE806">
        <v>119.26657</v>
      </c>
      <c r="EF806">
        <v>214.96274</v>
      </c>
      <c r="EG806">
        <v>142.28305</v>
      </c>
      <c r="EH806">
        <v>2030.53628</v>
      </c>
      <c r="EI806">
        <v>6500.6633899999997</v>
      </c>
      <c r="EJ806">
        <v>0</v>
      </c>
      <c r="EK806">
        <v>76.105529610000005</v>
      </c>
      <c r="EL806">
        <v>0.101101593</v>
      </c>
      <c r="EM806">
        <v>3.7964110000000002E-2</v>
      </c>
      <c r="EN806">
        <v>1.8662464E-2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203.4011035</v>
      </c>
      <c r="EX806">
        <v>0.277669043</v>
      </c>
      <c r="EY806">
        <v>0.105363496</v>
      </c>
      <c r="EZ806">
        <v>5.2571913999999997E-2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1.3010489999999999</v>
      </c>
      <c r="FI806" t="s">
        <v>113</v>
      </c>
      <c r="FJ806" t="s">
        <v>113</v>
      </c>
      <c r="FK806" s="9">
        <v>15943.812276000001</v>
      </c>
      <c r="FL806" t="s">
        <v>113</v>
      </c>
      <c r="FM806" t="s">
        <v>113</v>
      </c>
    </row>
    <row r="807" spans="116:169">
      <c r="DL807">
        <v>0</v>
      </c>
      <c r="DM807">
        <v>1.2453000000000001</v>
      </c>
      <c r="DN807">
        <v>1.026E-2</v>
      </c>
      <c r="DO807">
        <v>1.0359999999999999E-2</v>
      </c>
      <c r="DP807">
        <v>9.0900000000000009E-3</v>
      </c>
      <c r="DQ807">
        <v>4.8999999999999998E-4</v>
      </c>
      <c r="DR807">
        <v>1.4999999999999999E-4</v>
      </c>
      <c r="DS807">
        <v>8.3099999999999997E-3</v>
      </c>
      <c r="DT807">
        <v>1.7090000000000001E-2</v>
      </c>
      <c r="DU807">
        <v>1.108E-2</v>
      </c>
      <c r="DV807">
        <v>0.16711000000000001</v>
      </c>
      <c r="DW807">
        <v>0.52076</v>
      </c>
      <c r="DX807">
        <v>0</v>
      </c>
      <c r="DY807">
        <v>15181.961670000001</v>
      </c>
      <c r="DZ807">
        <v>125.63484</v>
      </c>
      <c r="EA807">
        <v>127.45726999999999</v>
      </c>
      <c r="EB807">
        <v>112.39242</v>
      </c>
      <c r="EC807">
        <v>6.0853400000000004</v>
      </c>
      <c r="ED807">
        <v>1.8672500000000001</v>
      </c>
      <c r="EE807">
        <v>103.18259</v>
      </c>
      <c r="EF807">
        <v>209.46030999999999</v>
      </c>
      <c r="EG807">
        <v>144.19631000000001</v>
      </c>
      <c r="EH807">
        <v>2149.80285</v>
      </c>
      <c r="EI807">
        <v>6715.6261400000003</v>
      </c>
      <c r="EJ807">
        <v>0</v>
      </c>
      <c r="EK807">
        <v>75.612099509999993</v>
      </c>
      <c r="EL807">
        <v>0.103523777</v>
      </c>
      <c r="EM807">
        <v>3.8584014E-2</v>
      </c>
      <c r="EN807">
        <v>1.6370609000000001E-2</v>
      </c>
      <c r="EO807">
        <v>0</v>
      </c>
      <c r="EP807">
        <v>0</v>
      </c>
      <c r="EQ807">
        <v>0</v>
      </c>
      <c r="ER807">
        <v>0</v>
      </c>
      <c r="ES807">
        <v>0</v>
      </c>
      <c r="ET807">
        <v>0</v>
      </c>
      <c r="EU807">
        <v>0</v>
      </c>
      <c r="EV807">
        <v>0</v>
      </c>
      <c r="EW807">
        <v>198.52835719999999</v>
      </c>
      <c r="EX807">
        <v>0.27918835800000003</v>
      </c>
      <c r="EY807">
        <v>0.10518229</v>
      </c>
      <c r="EZ807">
        <v>4.5316159000000002E-2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1.2754909999999999</v>
      </c>
      <c r="FI807" t="s">
        <v>113</v>
      </c>
      <c r="FJ807" t="s">
        <v>113</v>
      </c>
      <c r="FK807" s="9">
        <v>15553.531545</v>
      </c>
      <c r="FL807" t="s">
        <v>113</v>
      </c>
      <c r="FM807" t="s">
        <v>113</v>
      </c>
    </row>
    <row r="808" spans="116:169">
      <c r="DL808">
        <v>0</v>
      </c>
      <c r="DM808">
        <v>1.2193700000000001</v>
      </c>
      <c r="DN808">
        <v>1.1730000000000001E-2</v>
      </c>
      <c r="DO808">
        <v>8.8699999999999994E-3</v>
      </c>
      <c r="DP808">
        <v>9.3799999999999994E-3</v>
      </c>
      <c r="DQ808">
        <v>4.8999999999999998E-4</v>
      </c>
      <c r="DR808">
        <v>1.4999999999999999E-4</v>
      </c>
      <c r="DS808">
        <v>8.7500000000000008E-3</v>
      </c>
      <c r="DT808">
        <v>1.6740000000000001E-2</v>
      </c>
      <c r="DU808">
        <v>1.123E-2</v>
      </c>
      <c r="DV808">
        <v>0.17541999999999999</v>
      </c>
      <c r="DW808">
        <v>0.53786</v>
      </c>
      <c r="DX808">
        <v>0</v>
      </c>
      <c r="DY808">
        <v>14791.186089999999</v>
      </c>
      <c r="DZ808">
        <v>143.04182</v>
      </c>
      <c r="EA808">
        <v>108.60818999999999</v>
      </c>
      <c r="EB808">
        <v>115.41024</v>
      </c>
      <c r="EC808">
        <v>6.0173800000000002</v>
      </c>
      <c r="ED808">
        <v>1.8196300000000001</v>
      </c>
      <c r="EE808">
        <v>108.17783</v>
      </c>
      <c r="EF808">
        <v>204.12555</v>
      </c>
      <c r="EG808">
        <v>146.06357</v>
      </c>
      <c r="EH808">
        <v>2252.9854399999999</v>
      </c>
      <c r="EI808">
        <v>6925.08644</v>
      </c>
      <c r="EJ808">
        <v>0</v>
      </c>
      <c r="EK808">
        <v>74.990476099999995</v>
      </c>
      <c r="EL808">
        <v>9.6118533000000006E-2</v>
      </c>
      <c r="EM808">
        <v>4.0763012000000001E-2</v>
      </c>
      <c r="EN808">
        <v>1.7458742999999999E-2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193.4168105</v>
      </c>
      <c r="EX808">
        <v>0.25487103</v>
      </c>
      <c r="EY808">
        <v>0.109181048</v>
      </c>
      <c r="EZ808">
        <v>4.7486403000000003E-2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1.2498450000000001</v>
      </c>
      <c r="FI808" t="s">
        <v>113</v>
      </c>
      <c r="FJ808" t="s">
        <v>113</v>
      </c>
      <c r="FK808" s="9">
        <v>15164.263720000001</v>
      </c>
      <c r="FL808" t="s">
        <v>113</v>
      </c>
      <c r="FM808" t="s">
        <v>113</v>
      </c>
    </row>
    <row r="809" spans="116:169">
      <c r="DL809">
        <v>0</v>
      </c>
      <c r="DM809">
        <v>1.1971499999999999</v>
      </c>
      <c r="DN809">
        <v>8.6099999999999996E-3</v>
      </c>
      <c r="DO809">
        <v>9.8899999999999995E-3</v>
      </c>
      <c r="DP809">
        <v>8.1799999999999998E-3</v>
      </c>
      <c r="DQ809">
        <v>4.8000000000000001E-4</v>
      </c>
      <c r="DR809">
        <v>1.4999999999999999E-4</v>
      </c>
      <c r="DS809">
        <v>8.94E-3</v>
      </c>
      <c r="DT809">
        <v>1.6449999999999999E-2</v>
      </c>
      <c r="DU809">
        <v>1.1379999999999999E-2</v>
      </c>
      <c r="DV809">
        <v>0.18418000000000001</v>
      </c>
      <c r="DW809">
        <v>0.55459999999999998</v>
      </c>
      <c r="DX809">
        <v>0</v>
      </c>
      <c r="DY809">
        <v>14447.2886</v>
      </c>
      <c r="DZ809">
        <v>104.40522</v>
      </c>
      <c r="EA809">
        <v>120.58076</v>
      </c>
      <c r="EB809">
        <v>100.09472</v>
      </c>
      <c r="EC809">
        <v>5.8349399999999996</v>
      </c>
      <c r="ED809">
        <v>1.7772399999999999</v>
      </c>
      <c r="EE809">
        <v>109.97186000000001</v>
      </c>
      <c r="EF809">
        <v>199.56769</v>
      </c>
      <c r="EG809">
        <v>147.88319999999999</v>
      </c>
      <c r="EH809">
        <v>2361.16327</v>
      </c>
      <c r="EI809">
        <v>7129.2119899999998</v>
      </c>
      <c r="EJ809">
        <v>0</v>
      </c>
      <c r="EK809">
        <v>74.586176850000001</v>
      </c>
      <c r="EL809">
        <v>0.101025317</v>
      </c>
      <c r="EM809">
        <v>3.7231937E-2</v>
      </c>
      <c r="EN809">
        <v>1.8246049E-2</v>
      </c>
      <c r="EO809">
        <v>0</v>
      </c>
      <c r="EP809">
        <v>0</v>
      </c>
      <c r="EQ809">
        <v>0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188.9581024</v>
      </c>
      <c r="EX809">
        <v>0.262984363</v>
      </c>
      <c r="EY809">
        <v>9.8003122999999998E-2</v>
      </c>
      <c r="EZ809">
        <v>4.8759240000000002E-2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1.224307</v>
      </c>
      <c r="FI809" t="s">
        <v>113</v>
      </c>
      <c r="FJ809" t="s">
        <v>113</v>
      </c>
      <c r="FK809" s="9">
        <v>14778.204254</v>
      </c>
      <c r="FL809" t="s">
        <v>113</v>
      </c>
      <c r="FM809" t="s">
        <v>113</v>
      </c>
    </row>
    <row r="810" spans="116:169">
      <c r="DL810">
        <v>0</v>
      </c>
      <c r="DM810">
        <v>1.1771400000000001</v>
      </c>
      <c r="DN810">
        <v>8.0199999999999994E-3</v>
      </c>
      <c r="DO810">
        <v>7.6699999999999997E-3</v>
      </c>
      <c r="DP810">
        <v>8.8999999999999999E-3</v>
      </c>
      <c r="DQ810">
        <v>3.2000000000000003E-4</v>
      </c>
      <c r="DR810">
        <v>6.9999999999999994E-5</v>
      </c>
      <c r="DS810">
        <v>8.1499999999999993E-3</v>
      </c>
      <c r="DT810">
        <v>1.4030000000000001E-2</v>
      </c>
      <c r="DU810">
        <v>1.1520000000000001E-2</v>
      </c>
      <c r="DV810">
        <v>0.19312000000000001</v>
      </c>
      <c r="DW810">
        <v>0.57104999999999995</v>
      </c>
      <c r="DX810">
        <v>0</v>
      </c>
      <c r="DY810">
        <v>14131.71687</v>
      </c>
      <c r="DZ810">
        <v>96.722589999999997</v>
      </c>
      <c r="EA810">
        <v>93.021450000000002</v>
      </c>
      <c r="EB810">
        <v>108.41609</v>
      </c>
      <c r="EC810">
        <v>3.9386399999999999</v>
      </c>
      <c r="ED810">
        <v>0.90383999999999998</v>
      </c>
      <c r="EE810">
        <v>99.674989999999994</v>
      </c>
      <c r="EF810">
        <v>169.34912</v>
      </c>
      <c r="EG810">
        <v>149.66043999999999</v>
      </c>
      <c r="EH810">
        <v>2471.1351300000001</v>
      </c>
      <c r="EI810">
        <v>7328.7796799999996</v>
      </c>
      <c r="EJ810">
        <v>0</v>
      </c>
      <c r="EK810">
        <v>74.297755140000007</v>
      </c>
      <c r="EL810">
        <v>9.8439344999999998E-2</v>
      </c>
      <c r="EM810">
        <v>3.5059132E-2</v>
      </c>
      <c r="EN810">
        <v>2.9416813E-2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184.8688927</v>
      </c>
      <c r="EX810">
        <v>0.25187471099999997</v>
      </c>
      <c r="EY810">
        <v>9.0585672000000006E-2</v>
      </c>
      <c r="EZ810">
        <v>7.7228654999999993E-2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1.2020519999999999</v>
      </c>
      <c r="FI810" t="s">
        <v>113</v>
      </c>
      <c r="FJ810" t="s">
        <v>113</v>
      </c>
      <c r="FK810" s="9">
        <v>14433.815634000001</v>
      </c>
      <c r="FL810" t="s">
        <v>113</v>
      </c>
      <c r="FM810" t="s">
        <v>113</v>
      </c>
    </row>
    <row r="811" spans="116:169">
      <c r="DL811">
        <v>0</v>
      </c>
      <c r="DM811">
        <v>1.15632</v>
      </c>
      <c r="DN811">
        <v>8.5699999999999995E-3</v>
      </c>
      <c r="DO811">
        <v>7.1399999999999996E-3</v>
      </c>
      <c r="DP811">
        <v>7.1199999999999996E-3</v>
      </c>
      <c r="DQ811">
        <v>2.7999999999999998E-4</v>
      </c>
      <c r="DR811">
        <v>6.9999999999999994E-5</v>
      </c>
      <c r="DS811">
        <v>8.7299999999999999E-3</v>
      </c>
      <c r="DT811">
        <v>1.3820000000000001E-2</v>
      </c>
      <c r="DU811">
        <v>1.1599999999999999E-2</v>
      </c>
      <c r="DV811">
        <v>0.20127</v>
      </c>
      <c r="DW811">
        <v>0.58508000000000004</v>
      </c>
      <c r="DX811">
        <v>0</v>
      </c>
      <c r="DY811">
        <v>13808.053739999999</v>
      </c>
      <c r="DZ811">
        <v>102.85728</v>
      </c>
      <c r="EA811">
        <v>86.072280000000006</v>
      </c>
      <c r="EB811">
        <v>86.281729999999996</v>
      </c>
      <c r="EC811">
        <v>3.4406699999999999</v>
      </c>
      <c r="ED811">
        <v>0.89507999999999999</v>
      </c>
      <c r="EE811">
        <v>106.277</v>
      </c>
      <c r="EF811">
        <v>165.90763999999999</v>
      </c>
      <c r="EG811">
        <v>150.56428</v>
      </c>
      <c r="EH811">
        <v>2570.8101299999998</v>
      </c>
      <c r="EI811">
        <v>7498.1288000000004</v>
      </c>
      <c r="EJ811">
        <v>0</v>
      </c>
      <c r="EK811">
        <v>73.884427410000001</v>
      </c>
      <c r="EL811">
        <v>8.3466078999999999E-2</v>
      </c>
      <c r="EM811">
        <v>2.9891744000000001E-2</v>
      </c>
      <c r="EN811">
        <v>3.2434511999999999E-2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180.53826119999999</v>
      </c>
      <c r="EX811">
        <v>0.20952625799999999</v>
      </c>
      <c r="EY811">
        <v>7.5905414000000004E-2</v>
      </c>
      <c r="EZ811">
        <v>8.3646366E-2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1.1794279999999999</v>
      </c>
      <c r="FI811" t="s">
        <v>113</v>
      </c>
      <c r="FJ811" t="s">
        <v>113</v>
      </c>
      <c r="FK811" s="9">
        <v>14086.705701000001</v>
      </c>
      <c r="FL811" t="s">
        <v>113</v>
      </c>
      <c r="FM811" t="s">
        <v>113</v>
      </c>
    </row>
    <row r="812" spans="116:169">
      <c r="DL812">
        <v>0</v>
      </c>
      <c r="DM812">
        <v>1.1370800000000001</v>
      </c>
      <c r="DN812">
        <v>7.3200000000000001E-3</v>
      </c>
      <c r="DO812">
        <v>7.4799999999999997E-3</v>
      </c>
      <c r="DP812">
        <v>6.6E-3</v>
      </c>
      <c r="DQ812">
        <v>2.7E-4</v>
      </c>
      <c r="DR812">
        <v>6.9999999999999994E-5</v>
      </c>
      <c r="DS812">
        <v>7.0400000000000003E-3</v>
      </c>
      <c r="DT812">
        <v>1.3559999999999999E-2</v>
      </c>
      <c r="DU812">
        <v>1.167E-2</v>
      </c>
      <c r="DV812">
        <v>0.20999000000000001</v>
      </c>
      <c r="DW812">
        <v>0.59889999999999999</v>
      </c>
      <c r="DX812">
        <v>0</v>
      </c>
      <c r="DY812">
        <v>13504.968440000001</v>
      </c>
      <c r="DZ812">
        <v>87.35557</v>
      </c>
      <c r="EA812">
        <v>89.706670000000003</v>
      </c>
      <c r="EB812">
        <v>79.598150000000004</v>
      </c>
      <c r="EC812">
        <v>3.3014600000000001</v>
      </c>
      <c r="ED812">
        <v>0.85121000000000002</v>
      </c>
      <c r="EE812">
        <v>85.267859999999999</v>
      </c>
      <c r="EF812">
        <v>161.93281999999999</v>
      </c>
      <c r="EG812">
        <v>151.45936</v>
      </c>
      <c r="EH812">
        <v>2677.0871299999999</v>
      </c>
      <c r="EI812">
        <v>7664.0364300000001</v>
      </c>
      <c r="EJ812">
        <v>0</v>
      </c>
      <c r="EK812">
        <v>73.587527910000006</v>
      </c>
      <c r="EL812">
        <v>8.2613238000000006E-2</v>
      </c>
      <c r="EM812">
        <v>2.7089094000000001E-2</v>
      </c>
      <c r="EN812">
        <v>2.6289930999999999E-2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176.56883010000001</v>
      </c>
      <c r="EX812">
        <v>0.203491386</v>
      </c>
      <c r="EY812">
        <v>6.7544050999999994E-2</v>
      </c>
      <c r="EZ812">
        <v>6.6595863000000005E-2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1.1587540000000001</v>
      </c>
      <c r="FI812" t="s">
        <v>113</v>
      </c>
      <c r="FJ812" t="s">
        <v>113</v>
      </c>
      <c r="FK812" s="9">
        <v>13764.930281999999</v>
      </c>
      <c r="FL812" t="s">
        <v>113</v>
      </c>
      <c r="FM812" t="s">
        <v>113</v>
      </c>
    </row>
    <row r="813" spans="116:169">
      <c r="DL813">
        <v>0</v>
      </c>
      <c r="DM813">
        <v>1.11704</v>
      </c>
      <c r="DN813">
        <v>8.0700000000000008E-3</v>
      </c>
      <c r="DO813">
        <v>6.5799999999999999E-3</v>
      </c>
      <c r="DP813">
        <v>6.79E-3</v>
      </c>
      <c r="DQ813">
        <v>2.5999999999999998E-4</v>
      </c>
      <c r="DR813">
        <v>6.9999999999999994E-5</v>
      </c>
      <c r="DS813">
        <v>6.6299999999999996E-3</v>
      </c>
      <c r="DT813">
        <v>1.3310000000000001E-2</v>
      </c>
      <c r="DU813">
        <v>1.174E-2</v>
      </c>
      <c r="DV813">
        <v>0.21704000000000001</v>
      </c>
      <c r="DW813">
        <v>0.61246</v>
      </c>
      <c r="DX813">
        <v>0</v>
      </c>
      <c r="DY813">
        <v>13193.87191</v>
      </c>
      <c r="DZ813">
        <v>95.857119999999995</v>
      </c>
      <c r="EA813">
        <v>78.493830000000003</v>
      </c>
      <c r="EB813">
        <v>81.474710000000002</v>
      </c>
      <c r="EC813">
        <v>3.1581100000000002</v>
      </c>
      <c r="ED813">
        <v>0.80318999999999996</v>
      </c>
      <c r="EE813">
        <v>79.828490000000002</v>
      </c>
      <c r="EF813">
        <v>158.09508</v>
      </c>
      <c r="EG813">
        <v>152.31057000000001</v>
      </c>
      <c r="EH813">
        <v>2762.3549899999998</v>
      </c>
      <c r="EI813">
        <v>7825.9692599999998</v>
      </c>
      <c r="EJ813">
        <v>0</v>
      </c>
      <c r="EK813">
        <v>73.217962510000007</v>
      </c>
      <c r="EL813">
        <v>7.7242237000000005E-2</v>
      </c>
      <c r="EM813">
        <v>2.7941964E-2</v>
      </c>
      <c r="EN813">
        <v>2.4697427000000001E-2</v>
      </c>
      <c r="EO813">
        <v>0</v>
      </c>
      <c r="EP813">
        <v>0</v>
      </c>
      <c r="EQ813">
        <v>0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172.49648339999999</v>
      </c>
      <c r="EX813">
        <v>0.18693380200000001</v>
      </c>
      <c r="EY813">
        <v>6.8407964000000002E-2</v>
      </c>
      <c r="EZ813">
        <v>6.1445195000000001E-2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1.138747</v>
      </c>
      <c r="FI813" t="s">
        <v>113</v>
      </c>
      <c r="FJ813" t="s">
        <v>113</v>
      </c>
      <c r="FK813" s="9">
        <v>13452.855683</v>
      </c>
      <c r="FL813" t="s">
        <v>113</v>
      </c>
      <c r="FM813" t="s">
        <v>113</v>
      </c>
    </row>
    <row r="814" spans="116:169">
      <c r="DL814">
        <v>0</v>
      </c>
      <c r="DM814">
        <v>1.0972999999999999</v>
      </c>
      <c r="DN814">
        <v>8.1200000000000005E-3</v>
      </c>
      <c r="DO814">
        <v>7.0600000000000003E-3</v>
      </c>
      <c r="DP814">
        <v>6.11E-3</v>
      </c>
      <c r="DQ814">
        <v>2.5999999999999998E-4</v>
      </c>
      <c r="DR814">
        <v>6.9999999999999994E-5</v>
      </c>
      <c r="DS814">
        <v>6.7600000000000004E-3</v>
      </c>
      <c r="DT814">
        <v>1.307E-2</v>
      </c>
      <c r="DU814">
        <v>1.1809999999999999E-2</v>
      </c>
      <c r="DV814">
        <v>0.22367000000000001</v>
      </c>
      <c r="DW814">
        <v>0.62578</v>
      </c>
      <c r="DX814">
        <v>0</v>
      </c>
      <c r="DY814">
        <v>12888.04507</v>
      </c>
      <c r="DZ814">
        <v>95.893510000000006</v>
      </c>
      <c r="EA814">
        <v>83.796949999999995</v>
      </c>
      <c r="EB814">
        <v>72.863560000000007</v>
      </c>
      <c r="EC814">
        <v>3.06568</v>
      </c>
      <c r="ED814">
        <v>0.80737999999999999</v>
      </c>
      <c r="EE814">
        <v>80.99521</v>
      </c>
      <c r="EF814">
        <v>154.39850999999999</v>
      </c>
      <c r="EG814">
        <v>153.11376000000001</v>
      </c>
      <c r="EH814">
        <v>2842.1834800000001</v>
      </c>
      <c r="EI814">
        <v>7984.0643300000002</v>
      </c>
      <c r="EJ814">
        <v>0</v>
      </c>
      <c r="EK814">
        <v>72.858932089999996</v>
      </c>
      <c r="EL814">
        <v>7.9299699000000001E-2</v>
      </c>
      <c r="EM814">
        <v>2.5839755999999998E-2</v>
      </c>
      <c r="EN814">
        <v>2.5739877000000001E-2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168.52162799999999</v>
      </c>
      <c r="EX814">
        <v>0.188336325</v>
      </c>
      <c r="EY814">
        <v>6.2137066999999997E-2</v>
      </c>
      <c r="EZ814">
        <v>6.2889843000000001E-2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1.118846</v>
      </c>
      <c r="FI814" t="s">
        <v>113</v>
      </c>
      <c r="FJ814" t="s">
        <v>113</v>
      </c>
      <c r="FK814" s="9">
        <v>13143.664778</v>
      </c>
      <c r="FL814" t="s">
        <v>113</v>
      </c>
      <c r="FM814" t="s">
        <v>113</v>
      </c>
    </row>
    <row r="815" spans="116:169">
      <c r="DL815">
        <v>0</v>
      </c>
      <c r="DM815">
        <v>1.07772</v>
      </c>
      <c r="DN815">
        <v>8.2199999999999999E-3</v>
      </c>
      <c r="DO815">
        <v>7.1000000000000004E-3</v>
      </c>
      <c r="DP815">
        <v>6.4599999999999996E-3</v>
      </c>
      <c r="DQ815">
        <v>2.5999999999999998E-4</v>
      </c>
      <c r="DR815">
        <v>6.9999999999999994E-5</v>
      </c>
      <c r="DS815">
        <v>6.1700000000000001E-3</v>
      </c>
      <c r="DT815">
        <v>1.285E-2</v>
      </c>
      <c r="DU815">
        <v>1.188E-2</v>
      </c>
      <c r="DV815">
        <v>0.23043</v>
      </c>
      <c r="DW815">
        <v>0.63885000000000003</v>
      </c>
      <c r="DX815">
        <v>0</v>
      </c>
      <c r="DY815">
        <v>12585.833860000001</v>
      </c>
      <c r="DZ815">
        <v>96.58802</v>
      </c>
      <c r="EA815">
        <v>83.73648</v>
      </c>
      <c r="EB815">
        <v>76.632260000000002</v>
      </c>
      <c r="EC815">
        <v>3.10582</v>
      </c>
      <c r="ED815">
        <v>0.77946000000000004</v>
      </c>
      <c r="EE815">
        <v>73.486450000000005</v>
      </c>
      <c r="EF815">
        <v>150.87982</v>
      </c>
      <c r="EG815">
        <v>153.92113000000001</v>
      </c>
      <c r="EH815">
        <v>2923.1786900000002</v>
      </c>
      <c r="EI815">
        <v>8138.4628400000001</v>
      </c>
      <c r="EJ815">
        <v>0</v>
      </c>
      <c r="EK815">
        <v>72.491128329999995</v>
      </c>
      <c r="EL815">
        <v>8.1072676999999996E-2</v>
      </c>
      <c r="EM815">
        <v>2.6951158999999999E-2</v>
      </c>
      <c r="EN815">
        <v>2.3445823000000001E-2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164.5977565</v>
      </c>
      <c r="EX815">
        <v>0.18901652299999999</v>
      </c>
      <c r="EY815">
        <v>6.3616923000000006E-2</v>
      </c>
      <c r="EZ815">
        <v>5.6251717999999999E-2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1.099766</v>
      </c>
      <c r="FI815" t="s">
        <v>113</v>
      </c>
      <c r="FJ815" t="s">
        <v>113</v>
      </c>
      <c r="FK815" s="9">
        <v>12845.896441999999</v>
      </c>
      <c r="FL815" t="s">
        <v>113</v>
      </c>
      <c r="FM815" t="s">
        <v>113</v>
      </c>
    </row>
    <row r="816" spans="116:169">
      <c r="DL816">
        <v>0</v>
      </c>
      <c r="DM816">
        <v>1.0585800000000001</v>
      </c>
      <c r="DN816">
        <v>8.0700000000000008E-3</v>
      </c>
      <c r="DO816">
        <v>7.1599999999999997E-3</v>
      </c>
      <c r="DP816">
        <v>6.5100000000000002E-3</v>
      </c>
      <c r="DQ816">
        <v>2.5999999999999998E-4</v>
      </c>
      <c r="DR816">
        <v>6.9999999999999994E-5</v>
      </c>
      <c r="DS816">
        <v>6.4799999999999996E-3</v>
      </c>
      <c r="DT816">
        <v>1.264E-2</v>
      </c>
      <c r="DU816">
        <v>1.1950000000000001E-2</v>
      </c>
      <c r="DV816">
        <v>0.2366</v>
      </c>
      <c r="DW816">
        <v>0.65168999999999999</v>
      </c>
      <c r="DX816">
        <v>0</v>
      </c>
      <c r="DY816">
        <v>12290.38256</v>
      </c>
      <c r="DZ816">
        <v>94.194540000000003</v>
      </c>
      <c r="EA816">
        <v>83.999020000000002</v>
      </c>
      <c r="EB816">
        <v>76.823480000000004</v>
      </c>
      <c r="EC816">
        <v>3.1145100000000001</v>
      </c>
      <c r="ED816">
        <v>0.77581999999999995</v>
      </c>
      <c r="EE816">
        <v>76.778260000000003</v>
      </c>
      <c r="EF816">
        <v>147.55766</v>
      </c>
      <c r="EG816">
        <v>154.70060000000001</v>
      </c>
      <c r="EH816">
        <v>2996.6651400000001</v>
      </c>
      <c r="EI816">
        <v>8289.3426600000003</v>
      </c>
      <c r="EJ816">
        <v>0</v>
      </c>
      <c r="EK816">
        <v>72.134432860000004</v>
      </c>
      <c r="EL816">
        <v>8.3305892000000006E-2</v>
      </c>
      <c r="EM816">
        <v>2.7745847000000001E-2</v>
      </c>
      <c r="EN816">
        <v>2.5112407E-2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160.76933450000001</v>
      </c>
      <c r="EX816">
        <v>0.190679655</v>
      </c>
      <c r="EY816">
        <v>6.4304821999999998E-2</v>
      </c>
      <c r="EZ816">
        <v>5.9157849999999998E-2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1.0805849999999999</v>
      </c>
      <c r="FI816" t="s">
        <v>113</v>
      </c>
      <c r="FJ816" t="s">
        <v>113</v>
      </c>
      <c r="FK816" s="9">
        <v>12548.51411</v>
      </c>
      <c r="FL816" t="s">
        <v>113</v>
      </c>
      <c r="FM816" t="s">
        <v>113</v>
      </c>
    </row>
    <row r="817" spans="116:169">
      <c r="DL817">
        <v>0</v>
      </c>
      <c r="DM817">
        <v>1.0388999999999999</v>
      </c>
      <c r="DN817">
        <v>8.8199999999999997E-3</v>
      </c>
      <c r="DO817">
        <v>7.0299999999999998E-3</v>
      </c>
      <c r="DP817">
        <v>6.5599999999999999E-3</v>
      </c>
      <c r="DQ817">
        <v>2.5999999999999998E-4</v>
      </c>
      <c r="DR817">
        <v>6.9999999999999994E-5</v>
      </c>
      <c r="DS817">
        <v>6.5599999999999999E-3</v>
      </c>
      <c r="DT817">
        <v>1.239E-2</v>
      </c>
      <c r="DU817">
        <v>1.201E-2</v>
      </c>
      <c r="DV817">
        <v>0.24307000000000001</v>
      </c>
      <c r="DW817">
        <v>0.66432999999999998</v>
      </c>
      <c r="DX817">
        <v>0</v>
      </c>
      <c r="DY817">
        <v>11990.28584</v>
      </c>
      <c r="DZ817">
        <v>102.37931</v>
      </c>
      <c r="EA817">
        <v>82.043220000000005</v>
      </c>
      <c r="EB817">
        <v>76.933710000000005</v>
      </c>
      <c r="EC817">
        <v>3.08223</v>
      </c>
      <c r="ED817">
        <v>0.76070000000000004</v>
      </c>
      <c r="EE817">
        <v>77.335539999999995</v>
      </c>
      <c r="EF817">
        <v>143.84136000000001</v>
      </c>
      <c r="EG817">
        <v>155.47640999999999</v>
      </c>
      <c r="EH817">
        <v>3073.4433899999999</v>
      </c>
      <c r="EI817">
        <v>8436.9003300000004</v>
      </c>
      <c r="EJ817">
        <v>0</v>
      </c>
      <c r="EK817">
        <v>71.714338830000003</v>
      </c>
      <c r="EL817">
        <v>8.3868286E-2</v>
      </c>
      <c r="EM817">
        <v>2.834768E-2</v>
      </c>
      <c r="EN817">
        <v>2.5642548000000001E-2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156.87028770000001</v>
      </c>
      <c r="EX817">
        <v>0.18845956</v>
      </c>
      <c r="EY817">
        <v>6.4496066000000005E-2</v>
      </c>
      <c r="EZ817">
        <v>5.9305556000000002E-2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1.0615680000000001</v>
      </c>
      <c r="FI817" t="s">
        <v>113</v>
      </c>
      <c r="FJ817" t="s">
        <v>113</v>
      </c>
      <c r="FK817" s="9">
        <v>12254.724308999999</v>
      </c>
      <c r="FL817" t="s">
        <v>113</v>
      </c>
      <c r="FM817" t="s">
        <v>113</v>
      </c>
    </row>
    <row r="818" spans="116:169">
      <c r="DL818">
        <v>0</v>
      </c>
      <c r="DM818">
        <v>1.0191699999999999</v>
      </c>
      <c r="DN818">
        <v>9.2599999999999991E-3</v>
      </c>
      <c r="DO818">
        <v>7.5500000000000003E-3</v>
      </c>
      <c r="DP818">
        <v>6.4900000000000001E-3</v>
      </c>
      <c r="DQ818">
        <v>2.7E-4</v>
      </c>
      <c r="DR818">
        <v>6.9999999999999994E-5</v>
      </c>
      <c r="DS818">
        <v>6.62E-3</v>
      </c>
      <c r="DT818">
        <v>1.2149999999999999E-2</v>
      </c>
      <c r="DU818">
        <v>1.208E-2</v>
      </c>
      <c r="DV818">
        <v>0.24964</v>
      </c>
      <c r="DW818">
        <v>0.67671999999999999</v>
      </c>
      <c r="DX818">
        <v>0</v>
      </c>
      <c r="DY818">
        <v>11691.535</v>
      </c>
      <c r="DZ818">
        <v>106.85411999999999</v>
      </c>
      <c r="EA818">
        <v>87.532899999999998</v>
      </c>
      <c r="EB818">
        <v>75.691749999999999</v>
      </c>
      <c r="EC818">
        <v>3.1263100000000001</v>
      </c>
      <c r="ED818">
        <v>0.76137999999999995</v>
      </c>
      <c r="EE818">
        <v>77.518330000000006</v>
      </c>
      <c r="EF818">
        <v>140.28578999999999</v>
      </c>
      <c r="EG818">
        <v>156.23711</v>
      </c>
      <c r="EH818">
        <v>3150.7789400000001</v>
      </c>
      <c r="EI818">
        <v>8580.7416900000007</v>
      </c>
      <c r="EJ818">
        <v>0</v>
      </c>
      <c r="EK818">
        <v>71.275520610000001</v>
      </c>
      <c r="EL818">
        <v>8.8692245000000003E-2</v>
      </c>
      <c r="EM818">
        <v>2.8369788E-2</v>
      </c>
      <c r="EN818">
        <v>2.6158707999999999E-2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153.0036643</v>
      </c>
      <c r="EX818">
        <v>0.19553511900000001</v>
      </c>
      <c r="EY818">
        <v>6.3359926999999996E-2</v>
      </c>
      <c r="EZ818">
        <v>5.9390370999999997E-2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1.042732</v>
      </c>
      <c r="FI818" t="s">
        <v>113</v>
      </c>
      <c r="FJ818" t="s">
        <v>113</v>
      </c>
      <c r="FK818" s="9">
        <v>11964.740073999999</v>
      </c>
      <c r="FL818" t="s">
        <v>113</v>
      </c>
      <c r="FM818" t="s">
        <v>113</v>
      </c>
    </row>
    <row r="819" spans="116:169">
      <c r="DL819">
        <v>0</v>
      </c>
      <c r="DM819">
        <v>1.0013799999999999</v>
      </c>
      <c r="DN819">
        <v>7.7799999999999996E-3</v>
      </c>
      <c r="DO819">
        <v>7.8700000000000003E-3</v>
      </c>
      <c r="DP819">
        <v>6.9199999999999999E-3</v>
      </c>
      <c r="DQ819">
        <v>2.7999999999999998E-4</v>
      </c>
      <c r="DR819">
        <v>6.9999999999999994E-5</v>
      </c>
      <c r="DS819">
        <v>6.5100000000000002E-3</v>
      </c>
      <c r="DT819">
        <v>1.193E-2</v>
      </c>
      <c r="DU819">
        <v>1.214E-2</v>
      </c>
      <c r="DV819">
        <v>0.25624999999999998</v>
      </c>
      <c r="DW819">
        <v>0.68886999999999998</v>
      </c>
      <c r="DX819">
        <v>0</v>
      </c>
      <c r="DY819">
        <v>11416.71723</v>
      </c>
      <c r="DZ819">
        <v>89.296999999999997</v>
      </c>
      <c r="EA819">
        <v>90.724450000000004</v>
      </c>
      <c r="EB819">
        <v>80.235780000000005</v>
      </c>
      <c r="EC819">
        <v>3.2446999999999999</v>
      </c>
      <c r="ED819">
        <v>0.75490000000000002</v>
      </c>
      <c r="EE819">
        <v>75.844120000000004</v>
      </c>
      <c r="EF819">
        <v>136.81801999999999</v>
      </c>
      <c r="EG819">
        <v>156.99849</v>
      </c>
      <c r="EH819">
        <v>3228.29727</v>
      </c>
      <c r="EI819">
        <v>8721.0274800000007</v>
      </c>
      <c r="EJ819">
        <v>0</v>
      </c>
      <c r="EK819">
        <v>70.953321590000002</v>
      </c>
      <c r="EL819">
        <v>9.4048760999999995E-2</v>
      </c>
      <c r="EM819">
        <v>3.0281115000000001E-2</v>
      </c>
      <c r="EN819">
        <v>2.6221073000000001E-2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149.4557409</v>
      </c>
      <c r="EX819">
        <v>0.20346207199999999</v>
      </c>
      <c r="EY819">
        <v>6.6366889999999998E-2</v>
      </c>
      <c r="EZ819">
        <v>5.8434593E-2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1.02423</v>
      </c>
      <c r="FI819" t="s">
        <v>113</v>
      </c>
      <c r="FJ819" t="s">
        <v>113</v>
      </c>
      <c r="FK819" s="9">
        <v>11680.219159</v>
      </c>
      <c r="FL819" t="s">
        <v>113</v>
      </c>
      <c r="FM819" t="s">
        <v>113</v>
      </c>
    </row>
    <row r="820" spans="116:169">
      <c r="DL820">
        <v>0</v>
      </c>
      <c r="DM820">
        <v>0.98236000000000001</v>
      </c>
      <c r="DN820">
        <v>8.9099999999999995E-3</v>
      </c>
      <c r="DO820">
        <v>6.8199999999999997E-3</v>
      </c>
      <c r="DP820">
        <v>7.1399999999999996E-3</v>
      </c>
      <c r="DQ820">
        <v>2.7E-4</v>
      </c>
      <c r="DR820">
        <v>6.0000000000000002E-5</v>
      </c>
      <c r="DS820">
        <v>6.9699999999999996E-3</v>
      </c>
      <c r="DT820">
        <v>1.17E-2</v>
      </c>
      <c r="DU820">
        <v>1.221E-2</v>
      </c>
      <c r="DV820">
        <v>0.26275999999999999</v>
      </c>
      <c r="DW820">
        <v>0.70079999999999998</v>
      </c>
      <c r="DX820">
        <v>0</v>
      </c>
      <c r="DY820">
        <v>11129.589089999999</v>
      </c>
      <c r="DZ820">
        <v>101.62878000000001</v>
      </c>
      <c r="EA820">
        <v>78.128190000000004</v>
      </c>
      <c r="EB820">
        <v>82.332440000000005</v>
      </c>
      <c r="EC820">
        <v>3.1153400000000002</v>
      </c>
      <c r="ED820">
        <v>0.72558999999999996</v>
      </c>
      <c r="EE820">
        <v>80.700959999999995</v>
      </c>
      <c r="EF820">
        <v>133.34504999999999</v>
      </c>
      <c r="EG820">
        <v>157.75339</v>
      </c>
      <c r="EH820">
        <v>3304.1413899999998</v>
      </c>
      <c r="EI820">
        <v>8857.8454899999997</v>
      </c>
      <c r="EJ820">
        <v>0</v>
      </c>
      <c r="EK820">
        <v>70.504355369999999</v>
      </c>
      <c r="EL820">
        <v>8.8919171000000005E-2</v>
      </c>
      <c r="EM820">
        <v>3.2138191000000003E-2</v>
      </c>
      <c r="EN820">
        <v>2.8318829E-2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145.70760179999999</v>
      </c>
      <c r="EX820">
        <v>0.18894533199999999</v>
      </c>
      <c r="EY820">
        <v>6.9126885999999998E-2</v>
      </c>
      <c r="EZ820">
        <v>6.1939521999999997E-2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1.005504</v>
      </c>
      <c r="FI820" t="s">
        <v>113</v>
      </c>
      <c r="FJ820" t="s">
        <v>113</v>
      </c>
      <c r="FK820" s="9">
        <v>11394.793834</v>
      </c>
      <c r="FL820" t="s">
        <v>113</v>
      </c>
      <c r="FM820" t="s">
        <v>113</v>
      </c>
    </row>
    <row r="821" spans="116:169">
      <c r="DL821">
        <v>0</v>
      </c>
      <c r="DM821">
        <v>0.96616000000000002</v>
      </c>
      <c r="DN821">
        <v>6.5700000000000003E-3</v>
      </c>
      <c r="DO821">
        <v>7.5599999999999999E-3</v>
      </c>
      <c r="DP821">
        <v>6.3499999999999997E-3</v>
      </c>
      <c r="DQ821">
        <v>2.7E-4</v>
      </c>
      <c r="DR821">
        <v>6.0000000000000002E-5</v>
      </c>
      <c r="DS821">
        <v>7.0099999999999997E-3</v>
      </c>
      <c r="DT821">
        <v>1.1520000000000001E-2</v>
      </c>
      <c r="DU821">
        <v>1.227E-2</v>
      </c>
      <c r="DV821">
        <v>0.26973000000000003</v>
      </c>
      <c r="DW821">
        <v>0.71248999999999996</v>
      </c>
      <c r="DX821">
        <v>0</v>
      </c>
      <c r="DY821">
        <v>10876.002420000001</v>
      </c>
      <c r="DZ821">
        <v>74.439019999999999</v>
      </c>
      <c r="EA821">
        <v>86.148120000000006</v>
      </c>
      <c r="EB821">
        <v>72.779079999999993</v>
      </c>
      <c r="EC821">
        <v>3.0443699999999998</v>
      </c>
      <c r="ED821">
        <v>0.73801000000000005</v>
      </c>
      <c r="EE821">
        <v>80.778859999999995</v>
      </c>
      <c r="EF821">
        <v>130.46588</v>
      </c>
      <c r="EG821">
        <v>158.47898000000001</v>
      </c>
      <c r="EH821">
        <v>3384.8423499999999</v>
      </c>
      <c r="EI821">
        <v>8991.1905399999996</v>
      </c>
      <c r="EJ821">
        <v>0</v>
      </c>
      <c r="EK821">
        <v>70.246057370000003</v>
      </c>
      <c r="EL821">
        <v>9.2995451000000007E-2</v>
      </c>
      <c r="EM821">
        <v>2.9404515999999999E-2</v>
      </c>
      <c r="EN821">
        <v>2.9608695000000001E-2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142.41714479999999</v>
      </c>
      <c r="EX821">
        <v>0.19374518900000001</v>
      </c>
      <c r="EY821">
        <v>6.2079922000000003E-2</v>
      </c>
      <c r="EZ821">
        <v>6.3553113999999994E-2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0.98691099999999998</v>
      </c>
      <c r="FI821" t="s">
        <v>113</v>
      </c>
      <c r="FJ821" t="s">
        <v>113</v>
      </c>
      <c r="FK821" s="9">
        <v>11112.413008</v>
      </c>
      <c r="FL821" t="s">
        <v>113</v>
      </c>
      <c r="FM821" t="s">
        <v>113</v>
      </c>
    </row>
    <row r="822" spans="116:169">
      <c r="DL822">
        <v>0</v>
      </c>
      <c r="DM822">
        <v>0.94921</v>
      </c>
      <c r="DN822">
        <v>5.2100000000000002E-3</v>
      </c>
      <c r="DO822">
        <v>6.1199999999999996E-3</v>
      </c>
      <c r="DP822">
        <v>6.5300000000000002E-3</v>
      </c>
      <c r="DQ822">
        <v>1.2E-4</v>
      </c>
      <c r="DR822">
        <v>1.1E-4</v>
      </c>
      <c r="DS822">
        <v>6.3299999999999997E-3</v>
      </c>
      <c r="DT822">
        <v>1.329E-2</v>
      </c>
      <c r="DU822">
        <v>1.234E-2</v>
      </c>
      <c r="DV822">
        <v>0.27673999999999999</v>
      </c>
      <c r="DW822">
        <v>0.72401000000000004</v>
      </c>
      <c r="DX822">
        <v>0</v>
      </c>
      <c r="DY822">
        <v>10615.50375</v>
      </c>
      <c r="DZ822">
        <v>58.603819999999999</v>
      </c>
      <c r="EA822">
        <v>69.282290000000003</v>
      </c>
      <c r="EB822">
        <v>74.39479</v>
      </c>
      <c r="EC822">
        <v>1.33342</v>
      </c>
      <c r="ED822">
        <v>1.2625900000000001</v>
      </c>
      <c r="EE822">
        <v>72.417019999999994</v>
      </c>
      <c r="EF822">
        <v>149.56908000000001</v>
      </c>
      <c r="EG822">
        <v>159.21699000000001</v>
      </c>
      <c r="EH822">
        <v>3465.6212099999998</v>
      </c>
      <c r="EI822">
        <v>9121.6564299999991</v>
      </c>
      <c r="EJ822">
        <v>0</v>
      </c>
      <c r="EK822">
        <v>69.89129561</v>
      </c>
      <c r="EL822">
        <v>8.1104613000000006E-2</v>
      </c>
      <c r="EM822">
        <v>5.2735259E-2</v>
      </c>
      <c r="EN822">
        <v>2.1107474000000001E-2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138.98909950000001</v>
      </c>
      <c r="EX822">
        <v>0.16603723000000001</v>
      </c>
      <c r="EY822">
        <v>0.10924331700000001</v>
      </c>
      <c r="EZ822">
        <v>4.4455922000000002E-2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0.96718700000000002</v>
      </c>
      <c r="FI822" t="s">
        <v>113</v>
      </c>
      <c r="FJ822" t="s">
        <v>113</v>
      </c>
      <c r="FK822" s="9">
        <v>10819.118069</v>
      </c>
      <c r="FL822" t="s">
        <v>113</v>
      </c>
      <c r="FM822" t="s">
        <v>113</v>
      </c>
    </row>
    <row r="823" spans="116:169">
      <c r="DL823">
        <v>0</v>
      </c>
      <c r="DM823">
        <v>0.93157999999999996</v>
      </c>
      <c r="DN823">
        <v>5.4999999999999997E-3</v>
      </c>
      <c r="DO823">
        <v>5.0099999999999997E-3</v>
      </c>
      <c r="DP823">
        <v>5.3800000000000002E-3</v>
      </c>
      <c r="DQ823">
        <v>1E-4</v>
      </c>
      <c r="DR823">
        <v>1.1E-4</v>
      </c>
      <c r="DS823">
        <v>6.45E-3</v>
      </c>
      <c r="DT823">
        <v>1.306E-2</v>
      </c>
      <c r="DU823">
        <v>1.2449999999999999E-2</v>
      </c>
      <c r="DV823">
        <v>0.28306999999999999</v>
      </c>
      <c r="DW823">
        <v>0.73729999999999996</v>
      </c>
      <c r="DX823">
        <v>0</v>
      </c>
      <c r="DY823">
        <v>10349.13624</v>
      </c>
      <c r="DZ823">
        <v>61.479349999999997</v>
      </c>
      <c r="EA823">
        <v>56.339950000000002</v>
      </c>
      <c r="EB823">
        <v>60.816789999999997</v>
      </c>
      <c r="EC823">
        <v>1.1637599999999999</v>
      </c>
      <c r="ED823">
        <v>1.2015800000000001</v>
      </c>
      <c r="EE823">
        <v>73.390450000000001</v>
      </c>
      <c r="EF823">
        <v>146.03577999999999</v>
      </c>
      <c r="EG823">
        <v>160.47959</v>
      </c>
      <c r="EH823">
        <v>3538.0382300000001</v>
      </c>
      <c r="EI823">
        <v>9271.2255100000002</v>
      </c>
      <c r="EJ823">
        <v>0</v>
      </c>
      <c r="EK823">
        <v>69.426819679999994</v>
      </c>
      <c r="EL823">
        <v>6.1512018000000002E-2</v>
      </c>
      <c r="EM823">
        <v>4.3842908E-2</v>
      </c>
      <c r="EN823">
        <v>2.1989916000000002E-2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135.40617499999999</v>
      </c>
      <c r="EX823">
        <v>0.123343965</v>
      </c>
      <c r="EY823">
        <v>8.9086113999999994E-2</v>
      </c>
      <c r="EZ823">
        <v>4.5440412999999999E-2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0.94757199999999997</v>
      </c>
      <c r="FI823" t="s">
        <v>113</v>
      </c>
      <c r="FJ823" t="s">
        <v>113</v>
      </c>
      <c r="FK823" s="9">
        <v>10528.936092</v>
      </c>
      <c r="FL823" t="s">
        <v>113</v>
      </c>
      <c r="FM823" t="s">
        <v>113</v>
      </c>
    </row>
    <row r="824" spans="116:169">
      <c r="DL824">
        <v>0</v>
      </c>
      <c r="DM824">
        <v>0.91500999999999999</v>
      </c>
      <c r="DN824">
        <v>4.6899999999999997E-3</v>
      </c>
      <c r="DO824">
        <v>5.11E-3</v>
      </c>
      <c r="DP824">
        <v>4.4600000000000004E-3</v>
      </c>
      <c r="DQ824">
        <v>9.0000000000000006E-5</v>
      </c>
      <c r="DR824">
        <v>1E-4</v>
      </c>
      <c r="DS824">
        <v>5.3099999999999996E-3</v>
      </c>
      <c r="DT824">
        <v>1.2789999999999999E-2</v>
      </c>
      <c r="DU824">
        <v>1.256E-2</v>
      </c>
      <c r="DV824">
        <v>0.28952</v>
      </c>
      <c r="DW824">
        <v>0.75034999999999996</v>
      </c>
      <c r="DX824">
        <v>0</v>
      </c>
      <c r="DY824">
        <v>10096.0509</v>
      </c>
      <c r="DZ824">
        <v>52.14</v>
      </c>
      <c r="EA824">
        <v>57.077680000000001</v>
      </c>
      <c r="EB824">
        <v>50.084150000000001</v>
      </c>
      <c r="EC824">
        <v>1.05681</v>
      </c>
      <c r="ED824">
        <v>1.1436900000000001</v>
      </c>
      <c r="EE824">
        <v>60.063830000000003</v>
      </c>
      <c r="EF824">
        <v>142.14240000000001</v>
      </c>
      <c r="EG824">
        <v>161.68116000000001</v>
      </c>
      <c r="EH824">
        <v>3611.42868</v>
      </c>
      <c r="EI824">
        <v>9417.2612900000004</v>
      </c>
      <c r="EJ824">
        <v>0</v>
      </c>
      <c r="EK824">
        <v>69.063185349999998</v>
      </c>
      <c r="EL824">
        <v>5.8650513000000001E-2</v>
      </c>
      <c r="EM824">
        <v>3.6469320999999999E-2</v>
      </c>
      <c r="EN824">
        <v>1.8328423999999999E-2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132.08853780000001</v>
      </c>
      <c r="EX824">
        <v>0.11524986500000001</v>
      </c>
      <c r="EY824">
        <v>7.2691659000000006E-2</v>
      </c>
      <c r="EZ824">
        <v>3.7155013000000001E-2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0.92935999999999996</v>
      </c>
      <c r="FI824" t="s">
        <v>113</v>
      </c>
      <c r="FJ824" t="s">
        <v>113</v>
      </c>
      <c r="FK824" s="9">
        <v>10256.409529</v>
      </c>
      <c r="FL824" t="s">
        <v>113</v>
      </c>
      <c r="FM824" t="s">
        <v>113</v>
      </c>
    </row>
    <row r="825" spans="116:169">
      <c r="DL825">
        <v>0</v>
      </c>
      <c r="DM825">
        <v>0.89795000000000003</v>
      </c>
      <c r="DN825">
        <v>5.1999999999999998E-3</v>
      </c>
      <c r="DO825">
        <v>4.5199999999999997E-3</v>
      </c>
      <c r="DP825">
        <v>4.47E-3</v>
      </c>
      <c r="DQ825">
        <v>9.0000000000000006E-5</v>
      </c>
      <c r="DR825">
        <v>1E-4</v>
      </c>
      <c r="DS825">
        <v>4.4999999999999997E-3</v>
      </c>
      <c r="DT825">
        <v>1.255E-2</v>
      </c>
      <c r="DU825">
        <v>1.2659999999999999E-2</v>
      </c>
      <c r="DV825">
        <v>0.29482999999999998</v>
      </c>
      <c r="DW825">
        <v>0.76315</v>
      </c>
      <c r="DX825">
        <v>0</v>
      </c>
      <c r="DY825">
        <v>9839.3680399999994</v>
      </c>
      <c r="DZ825">
        <v>57.331209999999999</v>
      </c>
      <c r="EA825">
        <v>50.137250000000002</v>
      </c>
      <c r="EB825">
        <v>49.879899999999999</v>
      </c>
      <c r="EC825">
        <v>0.95567999999999997</v>
      </c>
      <c r="ED825">
        <v>1.0843100000000001</v>
      </c>
      <c r="EE825">
        <v>50.476010000000002</v>
      </c>
      <c r="EF825">
        <v>138.42857000000001</v>
      </c>
      <c r="EG825">
        <v>162.82486</v>
      </c>
      <c r="EH825">
        <v>3671.4925199999998</v>
      </c>
      <c r="EI825">
        <v>9559.4036899999992</v>
      </c>
      <c r="EJ825">
        <v>0</v>
      </c>
      <c r="EK825">
        <v>68.643617689999999</v>
      </c>
      <c r="EL825">
        <v>5.3312657999999999E-2</v>
      </c>
      <c r="EM825">
        <v>3.6248196000000003E-2</v>
      </c>
      <c r="EN825">
        <v>1.5392602999999999E-2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128.7270575</v>
      </c>
      <c r="EX825">
        <v>0.102760376</v>
      </c>
      <c r="EY825">
        <v>7.0839790999999999E-2</v>
      </c>
      <c r="EZ825">
        <v>3.0607290999999998E-2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0.91222000000000003</v>
      </c>
      <c r="FI825" t="s">
        <v>113</v>
      </c>
      <c r="FJ825" t="s">
        <v>113</v>
      </c>
      <c r="FK825" s="9">
        <v>9997.6720750000004</v>
      </c>
      <c r="FL825" t="s">
        <v>113</v>
      </c>
      <c r="FM825" t="s">
        <v>113</v>
      </c>
    </row>
    <row r="826" spans="116:169">
      <c r="DL826">
        <v>0</v>
      </c>
      <c r="DM826">
        <v>0.88116000000000005</v>
      </c>
      <c r="DN826">
        <v>5.2500000000000003E-3</v>
      </c>
      <c r="DO826">
        <v>4.8199999999999996E-3</v>
      </c>
      <c r="DP826">
        <v>4.0200000000000001E-3</v>
      </c>
      <c r="DQ826">
        <v>9.0000000000000006E-5</v>
      </c>
      <c r="DR826">
        <v>1E-4</v>
      </c>
      <c r="DS826">
        <v>4.4900000000000001E-3</v>
      </c>
      <c r="DT826">
        <v>1.231E-2</v>
      </c>
      <c r="DU826">
        <v>1.2760000000000001E-2</v>
      </c>
      <c r="DV826">
        <v>0.29932999999999998</v>
      </c>
      <c r="DW826">
        <v>0.77568999999999999</v>
      </c>
      <c r="DX826">
        <v>0</v>
      </c>
      <c r="DY826">
        <v>9587.2794200000008</v>
      </c>
      <c r="DZ826">
        <v>57.51229</v>
      </c>
      <c r="EA826">
        <v>53.115769999999998</v>
      </c>
      <c r="EB826">
        <v>44.531550000000003</v>
      </c>
      <c r="EC826">
        <v>0.94786999999999999</v>
      </c>
      <c r="ED826">
        <v>1.06456</v>
      </c>
      <c r="EE826">
        <v>50.03342</v>
      </c>
      <c r="EF826">
        <v>134.84944999999999</v>
      </c>
      <c r="EG826">
        <v>163.90916999999999</v>
      </c>
      <c r="EH826">
        <v>3721.9685300000001</v>
      </c>
      <c r="EI826">
        <v>9697.8322599999992</v>
      </c>
      <c r="EJ826">
        <v>0</v>
      </c>
      <c r="EK826">
        <v>68.234148610000005</v>
      </c>
      <c r="EL826">
        <v>5.4785610999999998E-2</v>
      </c>
      <c r="EM826">
        <v>3.3175682999999997E-2</v>
      </c>
      <c r="EN826">
        <v>1.562931E-2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125.44839639999999</v>
      </c>
      <c r="EX826">
        <v>0.103474866</v>
      </c>
      <c r="EY826">
        <v>6.3591824000000005E-2</v>
      </c>
      <c r="EZ826">
        <v>3.0480264E-2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0.89533099999999999</v>
      </c>
      <c r="FI826" t="s">
        <v>113</v>
      </c>
      <c r="FJ826" t="s">
        <v>113</v>
      </c>
      <c r="FK826" s="9">
        <v>9743.3869070000001</v>
      </c>
      <c r="FL826" t="s">
        <v>113</v>
      </c>
      <c r="FM826" t="s">
        <v>113</v>
      </c>
    </row>
    <row r="827" spans="116:169">
      <c r="DL827">
        <v>0</v>
      </c>
      <c r="DM827">
        <v>0.86455000000000004</v>
      </c>
      <c r="DN827">
        <v>5.3400000000000001E-3</v>
      </c>
      <c r="DO827">
        <v>4.8599999999999997E-3</v>
      </c>
      <c r="DP827">
        <v>4.2300000000000003E-3</v>
      </c>
      <c r="DQ827">
        <v>9.0000000000000006E-5</v>
      </c>
      <c r="DR827">
        <v>9.0000000000000006E-5</v>
      </c>
      <c r="DS827">
        <v>4.0899999999999999E-3</v>
      </c>
      <c r="DT827">
        <v>1.208E-2</v>
      </c>
      <c r="DU827">
        <v>1.285E-2</v>
      </c>
      <c r="DV827">
        <v>0.30381999999999998</v>
      </c>
      <c r="DW827">
        <v>0.78800000000000003</v>
      </c>
      <c r="DX827">
        <v>0</v>
      </c>
      <c r="DY827">
        <v>9338.8463200000006</v>
      </c>
      <c r="DZ827">
        <v>58.092730000000003</v>
      </c>
      <c r="EA827">
        <v>53.231499999999997</v>
      </c>
      <c r="EB827">
        <v>46.580039999999997</v>
      </c>
      <c r="EC827">
        <v>0.93594999999999995</v>
      </c>
      <c r="ED827">
        <v>1.0351999999999999</v>
      </c>
      <c r="EE827">
        <v>45.270389999999999</v>
      </c>
      <c r="EF827">
        <v>131.46893</v>
      </c>
      <c r="EG827">
        <v>164.97372999999999</v>
      </c>
      <c r="EH827">
        <v>3772.0019400000001</v>
      </c>
      <c r="EI827">
        <v>9832.6816999999992</v>
      </c>
      <c r="EJ827">
        <v>0</v>
      </c>
      <c r="EK827">
        <v>67.820679690000006</v>
      </c>
      <c r="EL827">
        <v>5.6129851000000001E-2</v>
      </c>
      <c r="EM827">
        <v>3.4801806999999997E-2</v>
      </c>
      <c r="EN827">
        <v>1.4231798E-2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122.22495840000001</v>
      </c>
      <c r="EX827">
        <v>0.103925719</v>
      </c>
      <c r="EY827">
        <v>6.5393736999999993E-2</v>
      </c>
      <c r="EZ827">
        <v>2.7217539999999998E-2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0.87906600000000001</v>
      </c>
      <c r="FI827" t="s">
        <v>113</v>
      </c>
      <c r="FJ827" t="s">
        <v>113</v>
      </c>
      <c r="FK827" s="9">
        <v>9497.6865390000003</v>
      </c>
      <c r="FL827" t="s">
        <v>113</v>
      </c>
      <c r="FM827" t="s">
        <v>113</v>
      </c>
    </row>
    <row r="828" spans="116:169">
      <c r="DL828">
        <v>0</v>
      </c>
      <c r="DM828">
        <v>0.84828000000000003</v>
      </c>
      <c r="DN828">
        <v>5.2599999999999999E-3</v>
      </c>
      <c r="DO828">
        <v>4.9199999999999999E-3</v>
      </c>
      <c r="DP828">
        <v>4.2700000000000004E-3</v>
      </c>
      <c r="DQ828">
        <v>9.0000000000000006E-5</v>
      </c>
      <c r="DR828">
        <v>9.0000000000000006E-5</v>
      </c>
      <c r="DS828">
        <v>4.28E-3</v>
      </c>
      <c r="DT828">
        <v>1.187E-2</v>
      </c>
      <c r="DU828">
        <v>1.295E-2</v>
      </c>
      <c r="DV828">
        <v>0.30790000000000001</v>
      </c>
      <c r="DW828">
        <v>0.80008000000000001</v>
      </c>
      <c r="DX828">
        <v>0</v>
      </c>
      <c r="DY828">
        <v>9095.8185699999995</v>
      </c>
      <c r="DZ828">
        <v>56.806310000000003</v>
      </c>
      <c r="EA828">
        <v>53.479120000000002</v>
      </c>
      <c r="EB828">
        <v>46.744</v>
      </c>
      <c r="EC828">
        <v>0.94452999999999998</v>
      </c>
      <c r="ED828">
        <v>1.02007</v>
      </c>
      <c r="EE828">
        <v>47.097969999999997</v>
      </c>
      <c r="EF828">
        <v>128.25509</v>
      </c>
      <c r="EG828">
        <v>166.00892999999999</v>
      </c>
      <c r="EH828">
        <v>3817.2723299999998</v>
      </c>
      <c r="EI828">
        <v>9964.1506399999998</v>
      </c>
      <c r="EJ828">
        <v>0</v>
      </c>
      <c r="EK828">
        <v>67.412129739999997</v>
      </c>
      <c r="EL828">
        <v>5.7775185E-2</v>
      </c>
      <c r="EM828">
        <v>3.5791721999999998E-2</v>
      </c>
      <c r="EN828">
        <v>1.5181013E-2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119.0716098</v>
      </c>
      <c r="EX828">
        <v>0.104862147</v>
      </c>
      <c r="EY828">
        <v>6.5938014000000003E-2</v>
      </c>
      <c r="EZ828">
        <v>2.8467064E-2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0.86281699999999995</v>
      </c>
      <c r="FI828" t="s">
        <v>113</v>
      </c>
      <c r="FJ828" t="s">
        <v>113</v>
      </c>
      <c r="FK828" s="9">
        <v>9253.7925369999994</v>
      </c>
      <c r="FL828" t="s">
        <v>113</v>
      </c>
      <c r="FM828" t="s">
        <v>113</v>
      </c>
    </row>
    <row r="829" spans="116:169">
      <c r="DL829">
        <v>0</v>
      </c>
      <c r="DM829">
        <v>0.83170999999999995</v>
      </c>
      <c r="DN829">
        <v>5.7800000000000004E-3</v>
      </c>
      <c r="DO829">
        <v>4.8500000000000001E-3</v>
      </c>
      <c r="DP829">
        <v>4.3200000000000001E-3</v>
      </c>
      <c r="DQ829">
        <v>9.0000000000000006E-5</v>
      </c>
      <c r="DR829">
        <v>9.0000000000000006E-5</v>
      </c>
      <c r="DS829">
        <v>4.3499999999999997E-3</v>
      </c>
      <c r="DT829">
        <v>1.163E-2</v>
      </c>
      <c r="DU829">
        <v>1.304E-2</v>
      </c>
      <c r="DV829">
        <v>0.31218000000000001</v>
      </c>
      <c r="DW829">
        <v>0.81196000000000002</v>
      </c>
      <c r="DX829">
        <v>0</v>
      </c>
      <c r="DY829">
        <v>8851.3767100000005</v>
      </c>
      <c r="DZ829">
        <v>61.960949999999997</v>
      </c>
      <c r="EA829">
        <v>52.382350000000002</v>
      </c>
      <c r="EB829">
        <v>46.874830000000003</v>
      </c>
      <c r="EC829">
        <v>0.93476999999999999</v>
      </c>
      <c r="ED829">
        <v>0.99782999999999999</v>
      </c>
      <c r="EE829">
        <v>47.474580000000003</v>
      </c>
      <c r="EF829">
        <v>124.72436</v>
      </c>
      <c r="EG829">
        <v>167.029</v>
      </c>
      <c r="EH829">
        <v>3864.3703</v>
      </c>
      <c r="EI829">
        <v>10092.405720000001</v>
      </c>
      <c r="EJ829">
        <v>0</v>
      </c>
      <c r="EK829">
        <v>66.955588149999997</v>
      </c>
      <c r="EL829">
        <v>5.8342389000000001E-2</v>
      </c>
      <c r="EM829">
        <v>3.6679942E-2</v>
      </c>
      <c r="EN829">
        <v>1.5539213E-2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115.895161</v>
      </c>
      <c r="EX829">
        <v>0.10380213200000001</v>
      </c>
      <c r="EY829">
        <v>6.6240272000000003E-2</v>
      </c>
      <c r="EZ829">
        <v>2.8567014000000002E-2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0.84674700000000003</v>
      </c>
      <c r="FI829" t="s">
        <v>113</v>
      </c>
      <c r="FJ829" t="s">
        <v>113</v>
      </c>
      <c r="FK829" s="9">
        <v>9013.5296120000003</v>
      </c>
      <c r="FL829" t="s">
        <v>113</v>
      </c>
      <c r="FM829" t="s">
        <v>113</v>
      </c>
    </row>
    <row r="830" spans="116:169">
      <c r="DL830">
        <v>0</v>
      </c>
      <c r="DM830">
        <v>0.81518000000000002</v>
      </c>
      <c r="DN830">
        <v>6.1000000000000004E-3</v>
      </c>
      <c r="DO830">
        <v>5.2100000000000002E-3</v>
      </c>
      <c r="DP830">
        <v>4.28E-3</v>
      </c>
      <c r="DQ830">
        <v>9.0000000000000006E-5</v>
      </c>
      <c r="DR830">
        <v>9.0000000000000006E-5</v>
      </c>
      <c r="DS830">
        <v>4.4000000000000003E-3</v>
      </c>
      <c r="DT830">
        <v>1.14E-2</v>
      </c>
      <c r="DU830">
        <v>1.3129999999999999E-2</v>
      </c>
      <c r="DV830">
        <v>0.31652999999999998</v>
      </c>
      <c r="DW830">
        <v>0.82359000000000004</v>
      </c>
      <c r="DX830">
        <v>0</v>
      </c>
      <c r="DY830">
        <v>8609.1599600000009</v>
      </c>
      <c r="DZ830">
        <v>64.875640000000004</v>
      </c>
      <c r="EA830">
        <v>55.800730000000001</v>
      </c>
      <c r="EB830">
        <v>46.117820000000002</v>
      </c>
      <c r="EC830">
        <v>0.95604</v>
      </c>
      <c r="ED830">
        <v>0.98507</v>
      </c>
      <c r="EE830">
        <v>47.675870000000003</v>
      </c>
      <c r="EF830">
        <v>121.3584</v>
      </c>
      <c r="EG830">
        <v>168.02682999999999</v>
      </c>
      <c r="EH830">
        <v>3911.8448899999999</v>
      </c>
      <c r="EI830">
        <v>10217.130090000001</v>
      </c>
      <c r="EJ830">
        <v>0</v>
      </c>
      <c r="EK830">
        <v>66.485176820000007</v>
      </c>
      <c r="EL830">
        <v>6.2197671000000003E-2</v>
      </c>
      <c r="EM830">
        <v>3.6802822999999998E-2</v>
      </c>
      <c r="EN830">
        <v>1.5896592000000001E-2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112.7578062</v>
      </c>
      <c r="EX830">
        <v>0.108407009</v>
      </c>
      <c r="EY830">
        <v>6.5142940999999996E-2</v>
      </c>
      <c r="EZ830">
        <v>2.8646613000000001E-2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0.83085600000000004</v>
      </c>
      <c r="FI830" t="s">
        <v>113</v>
      </c>
      <c r="FJ830" t="s">
        <v>113</v>
      </c>
      <c r="FK830" s="9">
        <v>8776.9101979999996</v>
      </c>
      <c r="FL830" t="s">
        <v>113</v>
      </c>
      <c r="FM830" t="s">
        <v>113</v>
      </c>
    </row>
    <row r="831" spans="116:169">
      <c r="DL831">
        <v>0</v>
      </c>
      <c r="DM831">
        <v>0.80001</v>
      </c>
      <c r="DN831">
        <v>5.1399999999999996E-3</v>
      </c>
      <c r="DO831">
        <v>5.45E-3</v>
      </c>
      <c r="DP831">
        <v>4.5599999999999998E-3</v>
      </c>
      <c r="DQ831">
        <v>9.0000000000000006E-5</v>
      </c>
      <c r="DR831">
        <v>9.0000000000000006E-5</v>
      </c>
      <c r="DS831">
        <v>4.3299999999999996E-3</v>
      </c>
      <c r="DT831">
        <v>1.1180000000000001E-2</v>
      </c>
      <c r="DU831">
        <v>1.323E-2</v>
      </c>
      <c r="DV831">
        <v>0.32092999999999999</v>
      </c>
      <c r="DW831">
        <v>0.83499000000000001</v>
      </c>
      <c r="DX831">
        <v>0</v>
      </c>
      <c r="DY831">
        <v>8382.9429999999993</v>
      </c>
      <c r="DZ831">
        <v>54.292380000000001</v>
      </c>
      <c r="EA831">
        <v>57.96801</v>
      </c>
      <c r="EB831">
        <v>48.799100000000003</v>
      </c>
      <c r="EC831">
        <v>0.98212999999999995</v>
      </c>
      <c r="ED831">
        <v>0.97231999999999996</v>
      </c>
      <c r="EE831">
        <v>46.666780000000003</v>
      </c>
      <c r="EF831">
        <v>118.05965</v>
      </c>
      <c r="EG831">
        <v>169.0119</v>
      </c>
      <c r="EH831">
        <v>3959.5207500000001</v>
      </c>
      <c r="EI831">
        <v>10338.48849</v>
      </c>
      <c r="EJ831">
        <v>0</v>
      </c>
      <c r="EK831">
        <v>66.105148040000003</v>
      </c>
      <c r="EL831">
        <v>6.6236603000000005E-2</v>
      </c>
      <c r="EM831">
        <v>3.9473669000000003E-2</v>
      </c>
      <c r="EN831">
        <v>1.5958145999999999E-2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109.8332027</v>
      </c>
      <c r="EX831">
        <v>0.113109245</v>
      </c>
      <c r="EY831">
        <v>6.8463102999999997E-2</v>
      </c>
      <c r="EZ831">
        <v>2.8185315999999998E-2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0.81525300000000001</v>
      </c>
      <c r="FI831" t="s">
        <v>113</v>
      </c>
      <c r="FJ831" t="s">
        <v>113</v>
      </c>
      <c r="FK831" s="9">
        <v>8544.9846319999997</v>
      </c>
      <c r="FL831" t="s">
        <v>113</v>
      </c>
      <c r="FM831" t="s">
        <v>113</v>
      </c>
    </row>
    <row r="832" spans="116:169">
      <c r="DL832">
        <v>0</v>
      </c>
      <c r="DM832">
        <v>0.78405999999999998</v>
      </c>
      <c r="DN832">
        <v>5.9199999999999999E-3</v>
      </c>
      <c r="DO832">
        <v>4.7800000000000004E-3</v>
      </c>
      <c r="DP832">
        <v>4.7400000000000003E-3</v>
      </c>
      <c r="DQ832">
        <v>9.0000000000000006E-5</v>
      </c>
      <c r="DR832">
        <v>9.0000000000000006E-5</v>
      </c>
      <c r="DS832">
        <v>4.6299999999999996E-3</v>
      </c>
      <c r="DT832">
        <v>1.095E-2</v>
      </c>
      <c r="DU832">
        <v>1.332E-2</v>
      </c>
      <c r="DV832">
        <v>0.32525999999999999</v>
      </c>
      <c r="DW832">
        <v>0.84616999999999998</v>
      </c>
      <c r="DX832">
        <v>0</v>
      </c>
      <c r="DY832">
        <v>8150.3411500000002</v>
      </c>
      <c r="DZ832">
        <v>62.030270000000002</v>
      </c>
      <c r="EA832">
        <v>50.384650000000001</v>
      </c>
      <c r="EB832">
        <v>50.312669999999997</v>
      </c>
      <c r="EC832">
        <v>0.93833</v>
      </c>
      <c r="ED832">
        <v>0.94293000000000005</v>
      </c>
      <c r="EE832">
        <v>49.531309999999998</v>
      </c>
      <c r="EF832">
        <v>114.75954</v>
      </c>
      <c r="EG832">
        <v>169.98421999999999</v>
      </c>
      <c r="EH832">
        <v>4006.1875300000002</v>
      </c>
      <c r="EI832">
        <v>10456.548140000001</v>
      </c>
      <c r="EJ832">
        <v>0</v>
      </c>
      <c r="EK832">
        <v>65.622326490000006</v>
      </c>
      <c r="EL832">
        <v>6.2273209000000003E-2</v>
      </c>
      <c r="EM832">
        <v>4.1950604000000002E-2</v>
      </c>
      <c r="EN832">
        <v>1.7229772000000001E-2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106.7960033</v>
      </c>
      <c r="EX832">
        <v>0.104276035</v>
      </c>
      <c r="EY832">
        <v>7.1292334999999998E-2</v>
      </c>
      <c r="EZ832">
        <v>2.9821354000000001E-2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0.79957800000000001</v>
      </c>
      <c r="FI832" t="s">
        <v>113</v>
      </c>
      <c r="FJ832" t="s">
        <v>113</v>
      </c>
      <c r="FK832" s="9">
        <v>8314.0070739999992</v>
      </c>
      <c r="FL832" t="s">
        <v>113</v>
      </c>
      <c r="FM832" t="s">
        <v>113</v>
      </c>
    </row>
    <row r="833" spans="116:169">
      <c r="DL833">
        <v>0</v>
      </c>
      <c r="DM833">
        <v>0.77005000000000001</v>
      </c>
      <c r="DN833">
        <v>4.3699999999999998E-3</v>
      </c>
      <c r="DO833">
        <v>5.2700000000000004E-3</v>
      </c>
      <c r="DP833">
        <v>4.2300000000000003E-3</v>
      </c>
      <c r="DQ833">
        <v>9.0000000000000006E-5</v>
      </c>
      <c r="DR833">
        <v>9.0000000000000006E-5</v>
      </c>
      <c r="DS833">
        <v>4.7000000000000002E-3</v>
      </c>
      <c r="DT833">
        <v>1.077E-2</v>
      </c>
      <c r="DU833">
        <v>1.341E-2</v>
      </c>
      <c r="DV833">
        <v>0.32989000000000002</v>
      </c>
      <c r="DW833">
        <v>0.85711999999999999</v>
      </c>
      <c r="DX833">
        <v>0</v>
      </c>
      <c r="DY833">
        <v>7939.5784700000004</v>
      </c>
      <c r="DZ833">
        <v>45.465499999999999</v>
      </c>
      <c r="EA833">
        <v>55.190300000000001</v>
      </c>
      <c r="EB833">
        <v>44.613030000000002</v>
      </c>
      <c r="EC833">
        <v>0.95033999999999996</v>
      </c>
      <c r="ED833">
        <v>0.93394999999999995</v>
      </c>
      <c r="EE833">
        <v>49.932969999999997</v>
      </c>
      <c r="EF833">
        <v>111.92918</v>
      </c>
      <c r="EG833">
        <v>170.92715000000001</v>
      </c>
      <c r="EH833">
        <v>4055.71884</v>
      </c>
      <c r="EI833">
        <v>10571.30769</v>
      </c>
      <c r="EJ833">
        <v>0</v>
      </c>
      <c r="EK833">
        <v>65.290806480000001</v>
      </c>
      <c r="EL833">
        <v>6.6032888999999997E-2</v>
      </c>
      <c r="EM833">
        <v>3.8366629999999999E-2</v>
      </c>
      <c r="EN833">
        <v>1.8128542000000001E-2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104.06129610000001</v>
      </c>
      <c r="EX833">
        <v>0.108233063</v>
      </c>
      <c r="EY833">
        <v>6.3893537E-2</v>
      </c>
      <c r="EZ833">
        <v>3.0743434E-2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0.78401699999999996</v>
      </c>
      <c r="FI833" t="s">
        <v>113</v>
      </c>
      <c r="FJ833" t="s">
        <v>113</v>
      </c>
      <c r="FK833" s="9">
        <v>8085.7976390000003</v>
      </c>
      <c r="FL833" t="s">
        <v>113</v>
      </c>
      <c r="FM833" t="s">
        <v>113</v>
      </c>
    </row>
    <row r="834" spans="116:169">
      <c r="DL834">
        <v>0</v>
      </c>
      <c r="DM834">
        <v>0.75585999999999998</v>
      </c>
      <c r="DN834">
        <v>4.4099999999999999E-3</v>
      </c>
      <c r="DO834">
        <v>4.1900000000000001E-3</v>
      </c>
      <c r="DP834">
        <v>4.5500000000000002E-3</v>
      </c>
      <c r="DQ834">
        <v>8.0000000000000007E-5</v>
      </c>
      <c r="DR834">
        <v>9.0000000000000006E-5</v>
      </c>
      <c r="DS834">
        <v>4.2599999999999999E-3</v>
      </c>
      <c r="DT834">
        <v>1.057E-2</v>
      </c>
      <c r="DU834">
        <v>1.35E-2</v>
      </c>
      <c r="DV834">
        <v>0.33460000000000001</v>
      </c>
      <c r="DW834">
        <v>0.86789000000000005</v>
      </c>
      <c r="DX834">
        <v>0</v>
      </c>
      <c r="DY834">
        <v>7728.5758900000001</v>
      </c>
      <c r="DZ834">
        <v>45.46311</v>
      </c>
      <c r="EA834">
        <v>43.467410000000001</v>
      </c>
      <c r="EB834">
        <v>47.65005</v>
      </c>
      <c r="EC834">
        <v>0.84874000000000005</v>
      </c>
      <c r="ED834">
        <v>0.88109000000000004</v>
      </c>
      <c r="EE834">
        <v>44.891869999999997</v>
      </c>
      <c r="EF834">
        <v>108.99879</v>
      </c>
      <c r="EG834">
        <v>171.86108999999999</v>
      </c>
      <c r="EH834">
        <v>4105.6518100000003</v>
      </c>
      <c r="EI834">
        <v>10683.236870000001</v>
      </c>
      <c r="EJ834">
        <v>0</v>
      </c>
      <c r="EK834">
        <v>64.905198200000001</v>
      </c>
      <c r="EL834">
        <v>5.7701563999999997E-2</v>
      </c>
      <c r="EM834">
        <v>4.1393205000000002E-2</v>
      </c>
      <c r="EN834">
        <v>1.6412598E-2</v>
      </c>
      <c r="EO834">
        <v>0</v>
      </c>
      <c r="EP834">
        <v>0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101.2919828</v>
      </c>
      <c r="EX834">
        <v>9.2745823000000005E-2</v>
      </c>
      <c r="EY834">
        <v>6.7500773999999999E-2</v>
      </c>
      <c r="EZ834">
        <v>2.7267228000000001E-2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0.76909700000000003</v>
      </c>
      <c r="FI834" t="s">
        <v>113</v>
      </c>
      <c r="FJ834" t="s">
        <v>113</v>
      </c>
      <c r="FK834" s="9">
        <v>7866.0051839999996</v>
      </c>
      <c r="FL834" t="s">
        <v>113</v>
      </c>
      <c r="FM834" t="s">
        <v>113</v>
      </c>
    </row>
    <row r="835" spans="116:169">
      <c r="DL835">
        <v>0</v>
      </c>
      <c r="DM835">
        <v>0.74141999999999997</v>
      </c>
      <c r="DN835">
        <v>4.7499999999999999E-3</v>
      </c>
      <c r="DO835">
        <v>4.1200000000000004E-3</v>
      </c>
      <c r="DP835">
        <v>3.7200000000000002E-3</v>
      </c>
      <c r="DQ835">
        <v>8.0000000000000007E-5</v>
      </c>
      <c r="DR835">
        <v>8.0000000000000007E-5</v>
      </c>
      <c r="DS835">
        <v>4.5300000000000002E-3</v>
      </c>
      <c r="DT835">
        <v>1.039E-2</v>
      </c>
      <c r="DU835">
        <v>1.358E-2</v>
      </c>
      <c r="DV835">
        <v>0.33885999999999999</v>
      </c>
      <c r="DW835">
        <v>0.87846000000000002</v>
      </c>
      <c r="DX835">
        <v>0</v>
      </c>
      <c r="DY835">
        <v>7516.5613300000005</v>
      </c>
      <c r="DZ835">
        <v>48.594569999999997</v>
      </c>
      <c r="EA835">
        <v>42.413310000000003</v>
      </c>
      <c r="EB835">
        <v>38.580930000000002</v>
      </c>
      <c r="EC835">
        <v>0.80257999999999996</v>
      </c>
      <c r="ED835">
        <v>0.85858999999999996</v>
      </c>
      <c r="EE835">
        <v>47.361269999999998</v>
      </c>
      <c r="EF835">
        <v>106.24472</v>
      </c>
      <c r="EG835">
        <v>172.74217999999999</v>
      </c>
      <c r="EH835">
        <v>4150.5436799999998</v>
      </c>
      <c r="EI835">
        <v>10792.235650000001</v>
      </c>
      <c r="EJ835">
        <v>0</v>
      </c>
      <c r="EK835">
        <v>64.47987105</v>
      </c>
      <c r="EL835">
        <v>5.4984245000000001E-2</v>
      </c>
      <c r="EM835">
        <v>3.5140982000000001E-2</v>
      </c>
      <c r="EN835">
        <v>1.7893391000000002E-2</v>
      </c>
      <c r="EO835">
        <v>0</v>
      </c>
      <c r="EP835">
        <v>0</v>
      </c>
      <c r="EQ835">
        <v>0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98.514778590000006</v>
      </c>
      <c r="EX835">
        <v>8.6515248000000003E-2</v>
      </c>
      <c r="EY835">
        <v>5.6148795000000001E-2</v>
      </c>
      <c r="EZ835">
        <v>2.9117961000000001E-2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0.75409000000000004</v>
      </c>
      <c r="FI835" t="s">
        <v>113</v>
      </c>
      <c r="FJ835" t="s">
        <v>113</v>
      </c>
      <c r="FK835" s="9">
        <v>7646.9527230000003</v>
      </c>
      <c r="FL835" t="s">
        <v>113</v>
      </c>
      <c r="FM835" t="s">
        <v>113</v>
      </c>
    </row>
    <row r="836" spans="116:169">
      <c r="DL836">
        <v>0</v>
      </c>
      <c r="DM836">
        <v>0.72799999999999998</v>
      </c>
      <c r="DN836">
        <v>4.0499999999999998E-3</v>
      </c>
      <c r="DO836">
        <v>4.3400000000000001E-3</v>
      </c>
      <c r="DP836">
        <v>3.63E-3</v>
      </c>
      <c r="DQ836">
        <v>8.0000000000000007E-5</v>
      </c>
      <c r="DR836">
        <v>8.0000000000000007E-5</v>
      </c>
      <c r="DS836">
        <v>3.7299999999999998E-3</v>
      </c>
      <c r="DT836">
        <v>1.018E-2</v>
      </c>
      <c r="DU836">
        <v>1.367E-2</v>
      </c>
      <c r="DV836">
        <v>0.34339999999999998</v>
      </c>
      <c r="DW836">
        <v>0.88885000000000003</v>
      </c>
      <c r="DX836">
        <v>0</v>
      </c>
      <c r="DY836">
        <v>7316.4556400000001</v>
      </c>
      <c r="DZ836">
        <v>41.026510000000002</v>
      </c>
      <c r="EA836">
        <v>44.338830000000002</v>
      </c>
      <c r="EB836">
        <v>37.382170000000002</v>
      </c>
      <c r="EC836">
        <v>0.77363000000000004</v>
      </c>
      <c r="ED836">
        <v>0.82643</v>
      </c>
      <c r="EE836">
        <v>38.69256</v>
      </c>
      <c r="EF836">
        <v>103.21646</v>
      </c>
      <c r="EG836">
        <v>173.60077000000001</v>
      </c>
      <c r="EH836">
        <v>4197.9049500000001</v>
      </c>
      <c r="EI836">
        <v>10898.480369999999</v>
      </c>
      <c r="EJ836">
        <v>0</v>
      </c>
      <c r="EK836">
        <v>64.135438739999998</v>
      </c>
      <c r="EL836">
        <v>5.6382623999999999E-2</v>
      </c>
      <c r="EM836">
        <v>3.3876218999999999E-2</v>
      </c>
      <c r="EN836">
        <v>1.4799131E-2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95.913818719999995</v>
      </c>
      <c r="EX836">
        <v>8.6795519000000002E-2</v>
      </c>
      <c r="EY836">
        <v>5.2987033000000003E-2</v>
      </c>
      <c r="EZ836">
        <v>2.3585099000000002E-2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0.74009400000000003</v>
      </c>
      <c r="FI836" t="s">
        <v>113</v>
      </c>
      <c r="FJ836" t="s">
        <v>113</v>
      </c>
      <c r="FK836" s="9">
        <v>7439.9767780000002</v>
      </c>
      <c r="FL836" t="s">
        <v>113</v>
      </c>
      <c r="FM836" t="s">
        <v>113</v>
      </c>
    </row>
    <row r="837" spans="116:169">
      <c r="DL837">
        <v>0</v>
      </c>
      <c r="DM837">
        <v>0.71419999999999995</v>
      </c>
      <c r="DN837">
        <v>4.45E-3</v>
      </c>
      <c r="DO837">
        <v>3.8400000000000001E-3</v>
      </c>
      <c r="DP837">
        <v>3.7799999999999999E-3</v>
      </c>
      <c r="DQ837">
        <v>6.9999999999999994E-5</v>
      </c>
      <c r="DR837">
        <v>8.0000000000000007E-5</v>
      </c>
      <c r="DS837">
        <v>3.6800000000000001E-3</v>
      </c>
      <c r="DT837">
        <v>9.9799999999999993E-3</v>
      </c>
      <c r="DU837">
        <v>1.375E-2</v>
      </c>
      <c r="DV837">
        <v>0.34712999999999999</v>
      </c>
      <c r="DW837">
        <v>0.89903</v>
      </c>
      <c r="DX837">
        <v>0</v>
      </c>
      <c r="DY837">
        <v>7114.2433899999996</v>
      </c>
      <c r="DZ837">
        <v>44.753500000000003</v>
      </c>
      <c r="EA837">
        <v>38.88749</v>
      </c>
      <c r="EB837">
        <v>38.607640000000004</v>
      </c>
      <c r="EC837">
        <v>0.73014999999999997</v>
      </c>
      <c r="ED837">
        <v>0.79607000000000006</v>
      </c>
      <c r="EE837">
        <v>37.824129999999997</v>
      </c>
      <c r="EF837">
        <v>100.30071</v>
      </c>
      <c r="EG837">
        <v>174.4272</v>
      </c>
      <c r="EH837">
        <v>4236.5975099999996</v>
      </c>
      <c r="EI837">
        <v>11001.696830000001</v>
      </c>
      <c r="EJ837">
        <v>0</v>
      </c>
      <c r="EK837">
        <v>63.730672339999998</v>
      </c>
      <c r="EL837">
        <v>5.2726090000000003E-2</v>
      </c>
      <c r="EM837">
        <v>3.5662541999999998E-2</v>
      </c>
      <c r="EN837">
        <v>1.4645475E-2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93.273177149999995</v>
      </c>
      <c r="EX837">
        <v>7.9504352E-2</v>
      </c>
      <c r="EY837">
        <v>5.460305E-2</v>
      </c>
      <c r="EZ837">
        <v>2.2854124E-2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0</v>
      </c>
      <c r="FH837">
        <v>0.72635300000000003</v>
      </c>
      <c r="FI837" t="s">
        <v>113</v>
      </c>
      <c r="FJ837" t="s">
        <v>113</v>
      </c>
      <c r="FK837" s="9">
        <v>7237.2221630000004</v>
      </c>
      <c r="FL837" t="s">
        <v>113</v>
      </c>
      <c r="FM837" t="s">
        <v>113</v>
      </c>
    </row>
    <row r="838" spans="116:169">
      <c r="DL838">
        <v>0</v>
      </c>
      <c r="DM838">
        <v>0.70065999999999995</v>
      </c>
      <c r="DN838">
        <v>4.4600000000000004E-3</v>
      </c>
      <c r="DO838">
        <v>4.0800000000000003E-3</v>
      </c>
      <c r="DP838">
        <v>3.4099999999999998E-3</v>
      </c>
      <c r="DQ838">
        <v>6.9999999999999994E-5</v>
      </c>
      <c r="DR838">
        <v>8.0000000000000007E-5</v>
      </c>
      <c r="DS838">
        <v>3.8E-3</v>
      </c>
      <c r="DT838">
        <v>9.7900000000000001E-3</v>
      </c>
      <c r="DU838">
        <v>1.383E-2</v>
      </c>
      <c r="DV838">
        <v>0.35081000000000001</v>
      </c>
      <c r="DW838">
        <v>0.90900999999999998</v>
      </c>
      <c r="DX838">
        <v>0</v>
      </c>
      <c r="DY838">
        <v>6916.1445400000002</v>
      </c>
      <c r="DZ838">
        <v>44.4589</v>
      </c>
      <c r="EA838">
        <v>40.989640000000001</v>
      </c>
      <c r="EB838">
        <v>34.462330000000001</v>
      </c>
      <c r="EC838">
        <v>0.72789999999999999</v>
      </c>
      <c r="ED838">
        <v>0.78293000000000001</v>
      </c>
      <c r="EE838">
        <v>38.727780000000003</v>
      </c>
      <c r="EF838">
        <v>97.49051</v>
      </c>
      <c r="EG838">
        <v>175.22327000000001</v>
      </c>
      <c r="EH838">
        <v>4274.4216399999996</v>
      </c>
      <c r="EI838">
        <v>11101.99754</v>
      </c>
      <c r="EJ838">
        <v>0</v>
      </c>
      <c r="EK838">
        <v>63.334798329999998</v>
      </c>
      <c r="EL838">
        <v>5.4502097999999999E-2</v>
      </c>
      <c r="EM838">
        <v>3.2879508000000002E-2</v>
      </c>
      <c r="EN838">
        <v>1.544821E-2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90.697106039999994</v>
      </c>
      <c r="EX838">
        <v>8.0386997000000002E-2</v>
      </c>
      <c r="EY838">
        <v>4.9289782999999997E-2</v>
      </c>
      <c r="EZ838">
        <v>2.3600605E-2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0</v>
      </c>
      <c r="FH838">
        <v>0.71268799999999999</v>
      </c>
      <c r="FI838" t="s">
        <v>113</v>
      </c>
      <c r="FJ838" t="s">
        <v>113</v>
      </c>
      <c r="FK838" s="9">
        <v>7036.7833170000004</v>
      </c>
      <c r="FL838" t="s">
        <v>113</v>
      </c>
      <c r="FM838" t="s">
        <v>113</v>
      </c>
    </row>
    <row r="839" spans="116:169">
      <c r="DL839">
        <v>0</v>
      </c>
      <c r="DM839">
        <v>0.68728999999999996</v>
      </c>
      <c r="DN839">
        <v>4.4999999999999997E-3</v>
      </c>
      <c r="DO839">
        <v>4.1000000000000003E-3</v>
      </c>
      <c r="DP839">
        <v>3.5799999999999998E-3</v>
      </c>
      <c r="DQ839">
        <v>6.9999999999999994E-5</v>
      </c>
      <c r="DR839">
        <v>8.0000000000000007E-5</v>
      </c>
      <c r="DS839">
        <v>3.47E-3</v>
      </c>
      <c r="DT839">
        <v>9.6100000000000005E-3</v>
      </c>
      <c r="DU839">
        <v>1.3899999999999999E-2</v>
      </c>
      <c r="DV839">
        <v>0.35460999999999998</v>
      </c>
      <c r="DW839">
        <v>0.91879</v>
      </c>
      <c r="DX839">
        <v>0</v>
      </c>
      <c r="DY839">
        <v>6721.3552799999998</v>
      </c>
      <c r="DZ839">
        <v>44.445639999999997</v>
      </c>
      <c r="EA839">
        <v>40.749519999999997</v>
      </c>
      <c r="EB839">
        <v>35.87717</v>
      </c>
      <c r="EC839">
        <v>0.71511000000000002</v>
      </c>
      <c r="ED839">
        <v>0.75905999999999996</v>
      </c>
      <c r="EE839">
        <v>35.00873</v>
      </c>
      <c r="EF839">
        <v>94.832669999999993</v>
      </c>
      <c r="EG839">
        <v>176.00620000000001</v>
      </c>
      <c r="EH839">
        <v>4313.1494199999997</v>
      </c>
      <c r="EI839">
        <v>11199.48805</v>
      </c>
      <c r="EJ839">
        <v>0</v>
      </c>
      <c r="EK839">
        <v>62.936022250000001</v>
      </c>
      <c r="EL839">
        <v>5.5597909000000001E-2</v>
      </c>
      <c r="EM839">
        <v>3.4421172999999999E-2</v>
      </c>
      <c r="EN839">
        <v>1.4091477E-2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88.167522039999994</v>
      </c>
      <c r="EX839">
        <v>8.0235432999999995E-2</v>
      </c>
      <c r="EY839">
        <v>5.0487123000000002E-2</v>
      </c>
      <c r="EZ839">
        <v>2.1072074E-2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0</v>
      </c>
      <c r="FH839">
        <v>0.69953799999999999</v>
      </c>
      <c r="FI839" t="s">
        <v>113</v>
      </c>
      <c r="FJ839" t="s">
        <v>113</v>
      </c>
      <c r="FK839" s="9">
        <v>6843.1427210000002</v>
      </c>
      <c r="FL839" t="s">
        <v>113</v>
      </c>
      <c r="FM839" t="s">
        <v>113</v>
      </c>
    </row>
    <row r="840" spans="116:169">
      <c r="DL840">
        <v>0</v>
      </c>
      <c r="DM840">
        <v>0.67422000000000004</v>
      </c>
      <c r="DN840">
        <v>4.4000000000000003E-3</v>
      </c>
      <c r="DO840">
        <v>4.1200000000000004E-3</v>
      </c>
      <c r="DP840">
        <v>3.5899999999999999E-3</v>
      </c>
      <c r="DQ840">
        <v>6.9999999999999994E-5</v>
      </c>
      <c r="DR840">
        <v>8.0000000000000007E-5</v>
      </c>
      <c r="DS840">
        <v>3.62E-3</v>
      </c>
      <c r="DT840">
        <v>9.4400000000000005E-3</v>
      </c>
      <c r="DU840">
        <v>1.3979999999999999E-2</v>
      </c>
      <c r="DV840">
        <v>0.35808000000000001</v>
      </c>
      <c r="DW840">
        <v>0.9284</v>
      </c>
      <c r="DX840">
        <v>0</v>
      </c>
      <c r="DY840">
        <v>6531.1750899999997</v>
      </c>
      <c r="DZ840">
        <v>43.008780000000002</v>
      </c>
      <c r="EA840">
        <v>40.580579999999998</v>
      </c>
      <c r="EB840">
        <v>35.725520000000003</v>
      </c>
      <c r="EC840">
        <v>0.71672999999999998</v>
      </c>
      <c r="ED840">
        <v>0.74573</v>
      </c>
      <c r="EE840">
        <v>36.23574</v>
      </c>
      <c r="EF840">
        <v>92.303399999999996</v>
      </c>
      <c r="EG840">
        <v>176.76526000000001</v>
      </c>
      <c r="EH840">
        <v>4348.1581399999995</v>
      </c>
      <c r="EI840">
        <v>11294.32072</v>
      </c>
      <c r="EJ840">
        <v>0</v>
      </c>
      <c r="EK840">
        <v>62.544124179999997</v>
      </c>
      <c r="EL840">
        <v>5.6842460999999997E-2</v>
      </c>
      <c r="EM840">
        <v>3.5206738000000001E-2</v>
      </c>
      <c r="EN840">
        <v>1.4988708E-2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85.697088679999993</v>
      </c>
      <c r="EX840">
        <v>8.0254644E-2</v>
      </c>
      <c r="EY840">
        <v>5.0530704000000003E-2</v>
      </c>
      <c r="EZ840">
        <v>2.1935139999999999E-2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0.68640500000000004</v>
      </c>
      <c r="FI840" t="s">
        <v>113</v>
      </c>
      <c r="FJ840" t="s">
        <v>113</v>
      </c>
      <c r="FK840" s="9">
        <v>6651.2066880000002</v>
      </c>
      <c r="FL840" t="s">
        <v>113</v>
      </c>
      <c r="FM840" t="s">
        <v>113</v>
      </c>
    </row>
    <row r="841" spans="116:169">
      <c r="DL841">
        <v>0</v>
      </c>
      <c r="DM841">
        <v>0.66093000000000002</v>
      </c>
      <c r="DN841">
        <v>4.79E-3</v>
      </c>
      <c r="DO841">
        <v>4.0299999999999997E-3</v>
      </c>
      <c r="DP841">
        <v>3.6099999999999999E-3</v>
      </c>
      <c r="DQ841">
        <v>6.9999999999999994E-5</v>
      </c>
      <c r="DR841">
        <v>6.9999999999999994E-5</v>
      </c>
      <c r="DS841">
        <v>3.65E-3</v>
      </c>
      <c r="DT841">
        <v>9.2399999999999999E-3</v>
      </c>
      <c r="DU841">
        <v>1.406E-2</v>
      </c>
      <c r="DV841">
        <v>0.36170000000000002</v>
      </c>
      <c r="DW841">
        <v>0.93784000000000001</v>
      </c>
      <c r="DX841">
        <v>0</v>
      </c>
      <c r="DY841">
        <v>6340.4581799999996</v>
      </c>
      <c r="DZ841">
        <v>46.412840000000003</v>
      </c>
      <c r="EA841">
        <v>39.383479999999999</v>
      </c>
      <c r="EB841">
        <v>35.519739999999999</v>
      </c>
      <c r="EC841">
        <v>0.70367999999999997</v>
      </c>
      <c r="ED841">
        <v>0.72672000000000003</v>
      </c>
      <c r="EE841">
        <v>36.233609999999999</v>
      </c>
      <c r="EF841">
        <v>89.552400000000006</v>
      </c>
      <c r="EG841">
        <v>177.51098999999999</v>
      </c>
      <c r="EH841">
        <v>4384.3938900000003</v>
      </c>
      <c r="EI841">
        <v>11386.62412</v>
      </c>
      <c r="EJ841">
        <v>0</v>
      </c>
      <c r="EK841">
        <v>62.107959960000002</v>
      </c>
      <c r="EL841">
        <v>5.697671E-2</v>
      </c>
      <c r="EM841">
        <v>3.5844514000000001E-2</v>
      </c>
      <c r="EN841">
        <v>1.5254019000000001E-2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83.215789749999999</v>
      </c>
      <c r="EX841">
        <v>7.8696853999999997E-2</v>
      </c>
      <c r="EY841">
        <v>5.0329187999999997E-2</v>
      </c>
      <c r="EZ841">
        <v>2.1842535E-2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0.67343500000000001</v>
      </c>
      <c r="FI841" t="s">
        <v>113</v>
      </c>
      <c r="FJ841" t="s">
        <v>113</v>
      </c>
      <c r="FK841" s="9">
        <v>6462.4779230000004</v>
      </c>
      <c r="FL841" t="s">
        <v>113</v>
      </c>
      <c r="FM841" t="s">
        <v>113</v>
      </c>
    </row>
    <row r="842" spans="116:169">
      <c r="DL842">
        <v>0</v>
      </c>
      <c r="DM842">
        <v>0.64770000000000005</v>
      </c>
      <c r="DN842">
        <v>5.0099999999999997E-3</v>
      </c>
      <c r="DO842">
        <v>4.3E-3</v>
      </c>
      <c r="DP842">
        <v>3.5500000000000002E-3</v>
      </c>
      <c r="DQ842">
        <v>6.9999999999999994E-5</v>
      </c>
      <c r="DR842">
        <v>6.9999999999999994E-5</v>
      </c>
      <c r="DS842">
        <v>3.6700000000000001E-3</v>
      </c>
      <c r="DT842">
        <v>9.0600000000000003E-3</v>
      </c>
      <c r="DU842">
        <v>1.413E-2</v>
      </c>
      <c r="DV842">
        <v>0.36535000000000001</v>
      </c>
      <c r="DW842">
        <v>0.94708000000000003</v>
      </c>
      <c r="DX842">
        <v>0</v>
      </c>
      <c r="DY842">
        <v>6151.9854699999996</v>
      </c>
      <c r="DZ842">
        <v>48.081679999999999</v>
      </c>
      <c r="EA842">
        <v>41.57882</v>
      </c>
      <c r="EB842">
        <v>34.631529999999998</v>
      </c>
      <c r="EC842">
        <v>0.71375</v>
      </c>
      <c r="ED842">
        <v>0.71479999999999999</v>
      </c>
      <c r="EE842">
        <v>36.070120000000003</v>
      </c>
      <c r="EF842">
        <v>86.929029999999997</v>
      </c>
      <c r="EG842">
        <v>178.23770999999999</v>
      </c>
      <c r="EH842">
        <v>4420.6274999999996</v>
      </c>
      <c r="EI842">
        <v>11476.176520000001</v>
      </c>
      <c r="EJ842">
        <v>0</v>
      </c>
      <c r="EK842">
        <v>61.661233670000001</v>
      </c>
      <c r="EL842">
        <v>6.0268822E-2</v>
      </c>
      <c r="EM842">
        <v>3.5714322E-2</v>
      </c>
      <c r="EN842">
        <v>1.5503118999999999E-2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80.771187249999997</v>
      </c>
      <c r="EX842">
        <v>8.1373097000000005E-2</v>
      </c>
      <c r="EY842">
        <v>4.9049568000000002E-2</v>
      </c>
      <c r="EZ842">
        <v>2.1716754000000001E-2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0.66063099999999997</v>
      </c>
      <c r="FI842" t="s">
        <v>113</v>
      </c>
      <c r="FJ842" t="s">
        <v>113</v>
      </c>
      <c r="FK842" s="9">
        <v>6276.9912519999998</v>
      </c>
      <c r="FL842" t="s">
        <v>113</v>
      </c>
      <c r="FM842" t="s">
        <v>113</v>
      </c>
    </row>
    <row r="843" spans="116:169">
      <c r="DL843">
        <v>0</v>
      </c>
      <c r="DM843">
        <v>0.63558999999999999</v>
      </c>
      <c r="DN843">
        <v>4.1900000000000001E-3</v>
      </c>
      <c r="DO843">
        <v>4.47E-3</v>
      </c>
      <c r="DP843">
        <v>3.7599999999999999E-3</v>
      </c>
      <c r="DQ843">
        <v>8.0000000000000007E-5</v>
      </c>
      <c r="DR843">
        <v>6.9999999999999994E-5</v>
      </c>
      <c r="DS843">
        <v>3.5899999999999999E-3</v>
      </c>
      <c r="DT843">
        <v>8.8800000000000007E-3</v>
      </c>
      <c r="DU843">
        <v>1.421E-2</v>
      </c>
      <c r="DV843">
        <v>0.36902000000000001</v>
      </c>
      <c r="DW843">
        <v>0.95613999999999999</v>
      </c>
      <c r="DX843">
        <v>0</v>
      </c>
      <c r="DY843">
        <v>5975.83932</v>
      </c>
      <c r="DZ843">
        <v>39.821840000000002</v>
      </c>
      <c r="EA843">
        <v>42.796259999999997</v>
      </c>
      <c r="EB843">
        <v>36.324719999999999</v>
      </c>
      <c r="EC843">
        <v>0.72707999999999995</v>
      </c>
      <c r="ED843">
        <v>0.70279999999999998</v>
      </c>
      <c r="EE843">
        <v>34.992100000000001</v>
      </c>
      <c r="EF843">
        <v>84.366720000000001</v>
      </c>
      <c r="EG843">
        <v>178.95250999999999</v>
      </c>
      <c r="EH843">
        <v>4456.6976199999999</v>
      </c>
      <c r="EI843">
        <v>11563.10555</v>
      </c>
      <c r="EJ843">
        <v>0</v>
      </c>
      <c r="EK843">
        <v>61.303222920000003</v>
      </c>
      <c r="EL843">
        <v>6.3686920999999994E-2</v>
      </c>
      <c r="EM843">
        <v>3.8043041999999999E-2</v>
      </c>
      <c r="EN843">
        <v>1.5455589E-2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78.490526650000007</v>
      </c>
      <c r="EX843">
        <v>8.4063201000000004E-2</v>
      </c>
      <c r="EY843">
        <v>5.1085654000000001E-2</v>
      </c>
      <c r="EZ843">
        <v>2.1175337999999998E-2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0.64808299999999996</v>
      </c>
      <c r="FI843" t="s">
        <v>113</v>
      </c>
      <c r="FJ843" t="s">
        <v>113</v>
      </c>
      <c r="FK843" s="9">
        <v>6095.5092199999999</v>
      </c>
      <c r="FL843" t="s">
        <v>113</v>
      </c>
      <c r="FM843" t="s">
        <v>113</v>
      </c>
    </row>
    <row r="844" spans="116:169">
      <c r="DL844">
        <v>0</v>
      </c>
      <c r="DM844">
        <v>0.62287999999999999</v>
      </c>
      <c r="DN844">
        <v>4.79E-3</v>
      </c>
      <c r="DO844">
        <v>3.8800000000000002E-3</v>
      </c>
      <c r="DP844">
        <v>3.8800000000000002E-3</v>
      </c>
      <c r="DQ844">
        <v>6.9999999999999994E-5</v>
      </c>
      <c r="DR844">
        <v>6.9999999999999994E-5</v>
      </c>
      <c r="DS844">
        <v>3.81E-3</v>
      </c>
      <c r="DT844">
        <v>8.6999999999999994E-3</v>
      </c>
      <c r="DU844">
        <v>1.4279999999999999E-2</v>
      </c>
      <c r="DV844">
        <v>0.37261</v>
      </c>
      <c r="DW844">
        <v>0.96503000000000005</v>
      </c>
      <c r="DX844">
        <v>0</v>
      </c>
      <c r="DY844">
        <v>5795.6020500000004</v>
      </c>
      <c r="DZ844">
        <v>45.002479999999998</v>
      </c>
      <c r="EA844">
        <v>36.837919999999997</v>
      </c>
      <c r="EB844">
        <v>37.116120000000002</v>
      </c>
      <c r="EC844">
        <v>0.68896000000000002</v>
      </c>
      <c r="ED844">
        <v>0.67866000000000004</v>
      </c>
      <c r="EE844">
        <v>36.807549999999999</v>
      </c>
      <c r="EF844">
        <v>81.809219999999996</v>
      </c>
      <c r="EG844">
        <v>179.65530999999999</v>
      </c>
      <c r="EH844">
        <v>4491.6897300000001</v>
      </c>
      <c r="EI844">
        <v>11647.47227</v>
      </c>
      <c r="EJ844">
        <v>0</v>
      </c>
      <c r="EK844">
        <v>60.850071229999998</v>
      </c>
      <c r="EL844">
        <v>5.9444667999999999E-2</v>
      </c>
      <c r="EM844">
        <v>4.0150482000000001E-2</v>
      </c>
      <c r="EN844">
        <v>1.6576677000000001E-2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76.134596979999998</v>
      </c>
      <c r="EX844">
        <v>7.6775294999999993E-2</v>
      </c>
      <c r="EY844">
        <v>5.2712864999999998E-2</v>
      </c>
      <c r="EZ844">
        <v>2.2208551E-2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0.63549599999999995</v>
      </c>
      <c r="FI844" t="s">
        <v>113</v>
      </c>
      <c r="FJ844" t="s">
        <v>113</v>
      </c>
      <c r="FK844" s="9">
        <v>5915.2475409999997</v>
      </c>
      <c r="FL844" t="s">
        <v>113</v>
      </c>
      <c r="FM844" t="s">
        <v>113</v>
      </c>
    </row>
    <row r="845" spans="116:169">
      <c r="DL845">
        <v>0</v>
      </c>
      <c r="DM845">
        <v>0.61173999999999995</v>
      </c>
      <c r="DN845">
        <v>3.5100000000000001E-3</v>
      </c>
      <c r="DO845">
        <v>4.2599999999999999E-3</v>
      </c>
      <c r="DP845">
        <v>3.4399999999999999E-3</v>
      </c>
      <c r="DQ845">
        <v>6.9999999999999994E-5</v>
      </c>
      <c r="DR845">
        <v>6.9999999999999994E-5</v>
      </c>
      <c r="DS845">
        <v>3.8500000000000001E-3</v>
      </c>
      <c r="DT845">
        <v>8.5500000000000003E-3</v>
      </c>
      <c r="DU845">
        <v>1.435E-2</v>
      </c>
      <c r="DV845">
        <v>0.37642999999999999</v>
      </c>
      <c r="DW845">
        <v>0.97372999999999998</v>
      </c>
      <c r="DX845">
        <v>0</v>
      </c>
      <c r="DY845">
        <v>5631.6345700000002</v>
      </c>
      <c r="DZ845">
        <v>32.647550000000003</v>
      </c>
      <c r="EA845">
        <v>39.967649999999999</v>
      </c>
      <c r="EB845">
        <v>32.596159999999998</v>
      </c>
      <c r="EC845">
        <v>0.69149000000000005</v>
      </c>
      <c r="ED845">
        <v>0.66940999999999995</v>
      </c>
      <c r="EE845">
        <v>36.7864</v>
      </c>
      <c r="EF845">
        <v>79.59675</v>
      </c>
      <c r="EG845">
        <v>180.33396999999999</v>
      </c>
      <c r="EH845">
        <v>4528.4972699999998</v>
      </c>
      <c r="EI845">
        <v>11729.281499999999</v>
      </c>
      <c r="EJ845">
        <v>0</v>
      </c>
      <c r="EK845">
        <v>60.541246370000003</v>
      </c>
      <c r="EL845">
        <v>6.2520523999999994E-2</v>
      </c>
      <c r="EM845">
        <v>3.6460263E-2</v>
      </c>
      <c r="EN845">
        <v>1.7323251000000001E-2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74.004141279999999</v>
      </c>
      <c r="EX845">
        <v>7.8851564999999998E-2</v>
      </c>
      <c r="EY845">
        <v>4.68031E-2</v>
      </c>
      <c r="EZ845">
        <v>2.2690089E-2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0</v>
      </c>
      <c r="FH845">
        <v>0.62302299999999999</v>
      </c>
      <c r="FI845" t="s">
        <v>113</v>
      </c>
      <c r="FJ845" t="s">
        <v>113</v>
      </c>
      <c r="FK845" s="9">
        <v>5737.5374330000004</v>
      </c>
      <c r="FL845" t="s">
        <v>113</v>
      </c>
      <c r="FM845" t="s">
        <v>113</v>
      </c>
    </row>
    <row r="846" spans="116:169">
      <c r="DL846">
        <v>0</v>
      </c>
      <c r="DM846">
        <v>0.60048999999999997</v>
      </c>
      <c r="DN846">
        <v>3.5100000000000001E-3</v>
      </c>
      <c r="DO846">
        <v>3.3600000000000001E-3</v>
      </c>
      <c r="DP846">
        <v>3.6800000000000001E-3</v>
      </c>
      <c r="DQ846">
        <v>6.9999999999999994E-5</v>
      </c>
      <c r="DR846">
        <v>6.9999999999999994E-5</v>
      </c>
      <c r="DS846">
        <v>3.46E-3</v>
      </c>
      <c r="DT846">
        <v>8.3999999999999995E-3</v>
      </c>
      <c r="DU846">
        <v>1.4420000000000001E-2</v>
      </c>
      <c r="DV846">
        <v>0.38027</v>
      </c>
      <c r="DW846">
        <v>0.98228000000000004</v>
      </c>
      <c r="DX846">
        <v>0</v>
      </c>
      <c r="DY846">
        <v>5467.9739499999996</v>
      </c>
      <c r="DZ846">
        <v>32.289639999999999</v>
      </c>
      <c r="EA846">
        <v>31.18075</v>
      </c>
      <c r="EB846">
        <v>34.492289999999997</v>
      </c>
      <c r="EC846">
        <v>0.61229999999999996</v>
      </c>
      <c r="ED846">
        <v>0.62844</v>
      </c>
      <c r="EE846">
        <v>32.747779999999999</v>
      </c>
      <c r="EF846">
        <v>77.319779999999994</v>
      </c>
      <c r="EG846">
        <v>181.00337999999999</v>
      </c>
      <c r="EH846">
        <v>4565.2836699999998</v>
      </c>
      <c r="EI846">
        <v>11808.87825</v>
      </c>
      <c r="EJ846">
        <v>0</v>
      </c>
      <c r="EK846">
        <v>60.183629119999999</v>
      </c>
      <c r="EL846">
        <v>5.4254755000000002E-2</v>
      </c>
      <c r="EM846">
        <v>3.9045967000000001E-2</v>
      </c>
      <c r="EN846">
        <v>1.5569935999999999E-2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71.855080959999995</v>
      </c>
      <c r="EX846">
        <v>6.6951446999999997E-2</v>
      </c>
      <c r="EY846">
        <v>4.8964035000000003E-2</v>
      </c>
      <c r="EZ846">
        <v>1.9933368E-2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0</v>
      </c>
      <c r="FH846">
        <v>0.61109500000000005</v>
      </c>
      <c r="FI846" t="s">
        <v>113</v>
      </c>
      <c r="FJ846" t="s">
        <v>113</v>
      </c>
      <c r="FK846" s="9">
        <v>5566.5489319999997</v>
      </c>
      <c r="FL846" t="s">
        <v>113</v>
      </c>
      <c r="FM846" t="s">
        <v>113</v>
      </c>
    </row>
    <row r="847" spans="116:169">
      <c r="DL847">
        <v>0</v>
      </c>
      <c r="DM847">
        <v>0.58901999999999999</v>
      </c>
      <c r="DN847">
        <v>3.7799999999999999E-3</v>
      </c>
      <c r="DO847">
        <v>3.2799999999999999E-3</v>
      </c>
      <c r="DP847">
        <v>2.98E-3</v>
      </c>
      <c r="DQ847">
        <v>6.0000000000000002E-5</v>
      </c>
      <c r="DR847">
        <v>6.9999999999999994E-5</v>
      </c>
      <c r="DS847">
        <v>3.6600000000000001E-3</v>
      </c>
      <c r="DT847">
        <v>8.2500000000000004E-3</v>
      </c>
      <c r="DU847">
        <v>1.4489999999999999E-2</v>
      </c>
      <c r="DV847">
        <v>0.38373000000000002</v>
      </c>
      <c r="DW847">
        <v>0.99068000000000001</v>
      </c>
      <c r="DX847">
        <v>0</v>
      </c>
      <c r="DY847">
        <v>5303.8763600000002</v>
      </c>
      <c r="DZ847">
        <v>34.392800000000001</v>
      </c>
      <c r="EA847">
        <v>30.129159999999999</v>
      </c>
      <c r="EB847">
        <v>27.66648</v>
      </c>
      <c r="EC847">
        <v>0.57391000000000003</v>
      </c>
      <c r="ED847">
        <v>0.60972999999999999</v>
      </c>
      <c r="EE847">
        <v>34.23995</v>
      </c>
      <c r="EF847">
        <v>75.170990000000003</v>
      </c>
      <c r="EG847">
        <v>181.63182</v>
      </c>
      <c r="EH847">
        <v>4598.0314500000004</v>
      </c>
      <c r="EI847">
        <v>11886.19803</v>
      </c>
      <c r="EJ847">
        <v>0</v>
      </c>
      <c r="EK847">
        <v>59.788475210000001</v>
      </c>
      <c r="EL847">
        <v>5.1295526000000001E-2</v>
      </c>
      <c r="EM847">
        <v>3.2927733000000001E-2</v>
      </c>
      <c r="EN847">
        <v>1.6856165999999999E-2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69.704206979999995</v>
      </c>
      <c r="EX847">
        <v>6.1811310000000001E-2</v>
      </c>
      <c r="EY847">
        <v>4.0363444999999998E-2</v>
      </c>
      <c r="EZ847">
        <v>2.1088197999999999E-2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0</v>
      </c>
      <c r="FH847">
        <v>0.59911899999999996</v>
      </c>
      <c r="FI847" t="s">
        <v>113</v>
      </c>
      <c r="FJ847" t="s">
        <v>113</v>
      </c>
      <c r="FK847" s="9">
        <v>5396.6387119999999</v>
      </c>
      <c r="FL847" t="s">
        <v>113</v>
      </c>
      <c r="FM847" t="s">
        <v>113</v>
      </c>
    </row>
    <row r="848" spans="116:169">
      <c r="DL848">
        <v>0</v>
      </c>
      <c r="DM848">
        <v>0.57835000000000003</v>
      </c>
      <c r="DN848">
        <v>3.2200000000000002E-3</v>
      </c>
      <c r="DO848">
        <v>3.4499999999999999E-3</v>
      </c>
      <c r="DP848">
        <v>2.8900000000000002E-3</v>
      </c>
      <c r="DQ848">
        <v>6.0000000000000002E-5</v>
      </c>
      <c r="DR848">
        <v>6.0000000000000002E-5</v>
      </c>
      <c r="DS848">
        <v>2.99E-3</v>
      </c>
      <c r="DT848">
        <v>8.09E-3</v>
      </c>
      <c r="DU848">
        <v>1.456E-2</v>
      </c>
      <c r="DV848">
        <v>0.38739000000000001</v>
      </c>
      <c r="DW848">
        <v>0.99892999999999998</v>
      </c>
      <c r="DX848">
        <v>0</v>
      </c>
      <c r="DY848">
        <v>5148.5074199999999</v>
      </c>
      <c r="DZ848">
        <v>28.952590000000001</v>
      </c>
      <c r="EA848">
        <v>31.372859999999999</v>
      </c>
      <c r="EB848">
        <v>26.555479999999999</v>
      </c>
      <c r="EC848">
        <v>0.54934000000000005</v>
      </c>
      <c r="ED848">
        <v>0.58445999999999998</v>
      </c>
      <c r="EE848">
        <v>27.716470000000001</v>
      </c>
      <c r="EF848">
        <v>72.833740000000006</v>
      </c>
      <c r="EG848">
        <v>182.24154999999999</v>
      </c>
      <c r="EH848">
        <v>4632.2713899999999</v>
      </c>
      <c r="EI848">
        <v>11961.36902</v>
      </c>
      <c r="EJ848">
        <v>0</v>
      </c>
      <c r="EK848">
        <v>59.468591160000003</v>
      </c>
      <c r="EL848">
        <v>5.2392032999999998E-2</v>
      </c>
      <c r="EM848">
        <v>3.1510985999999998E-2</v>
      </c>
      <c r="EN848">
        <v>1.3846239E-2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67.682969630000002</v>
      </c>
      <c r="EX848">
        <v>6.1602023999999998E-2</v>
      </c>
      <c r="EY848">
        <v>3.7717487000000001E-2</v>
      </c>
      <c r="EZ848">
        <v>1.6923713999999999E-2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0</v>
      </c>
      <c r="FG848">
        <v>0</v>
      </c>
      <c r="FH848">
        <v>0.587974</v>
      </c>
      <c r="FI848" t="s">
        <v>113</v>
      </c>
      <c r="FJ848" t="s">
        <v>113</v>
      </c>
      <c r="FK848" s="9">
        <v>5235.9376949999996</v>
      </c>
      <c r="FL848" t="s">
        <v>113</v>
      </c>
      <c r="FM848" t="s">
        <v>113</v>
      </c>
    </row>
    <row r="849" spans="116:169">
      <c r="DL849">
        <v>0</v>
      </c>
      <c r="DM849">
        <v>0.56740000000000002</v>
      </c>
      <c r="DN849">
        <v>3.5400000000000002E-3</v>
      </c>
      <c r="DO849">
        <v>3.0500000000000002E-3</v>
      </c>
      <c r="DP849">
        <v>3.0100000000000001E-3</v>
      </c>
      <c r="DQ849">
        <v>6.0000000000000002E-5</v>
      </c>
      <c r="DR849">
        <v>6.0000000000000002E-5</v>
      </c>
      <c r="DS849">
        <v>2.9299999999999999E-3</v>
      </c>
      <c r="DT849">
        <v>7.9299999999999995E-3</v>
      </c>
      <c r="DU849">
        <v>1.4619999999999999E-2</v>
      </c>
      <c r="DV849">
        <v>0.39038</v>
      </c>
      <c r="DW849">
        <v>1.00702</v>
      </c>
      <c r="DX849">
        <v>0</v>
      </c>
      <c r="DY849">
        <v>4991.9997700000004</v>
      </c>
      <c r="DZ849">
        <v>31.492819999999998</v>
      </c>
      <c r="EA849">
        <v>27.43178</v>
      </c>
      <c r="EB849">
        <v>27.313130000000001</v>
      </c>
      <c r="EC849">
        <v>0.51615999999999995</v>
      </c>
      <c r="ED849">
        <v>0.56101999999999996</v>
      </c>
      <c r="EE849">
        <v>26.85258</v>
      </c>
      <c r="EF849">
        <v>70.581739999999996</v>
      </c>
      <c r="EG849">
        <v>182.82601</v>
      </c>
      <c r="EH849">
        <v>4659.9878699999999</v>
      </c>
      <c r="EI849">
        <v>12034.20276</v>
      </c>
      <c r="EJ849">
        <v>0</v>
      </c>
      <c r="EK849">
        <v>59.093071260000002</v>
      </c>
      <c r="EL849">
        <v>4.8922260000000002E-2</v>
      </c>
      <c r="EM849">
        <v>3.3093892999999999E-2</v>
      </c>
      <c r="EN849">
        <v>1.3608568999999999E-2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65.638607789999995</v>
      </c>
      <c r="EX849">
        <v>5.6199600000000002E-2</v>
      </c>
      <c r="EY849">
        <v>3.8675125999999997E-2</v>
      </c>
      <c r="EZ849">
        <v>1.6246218999999999E-2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0.57705300000000004</v>
      </c>
      <c r="FI849" t="s">
        <v>113</v>
      </c>
      <c r="FJ849" t="s">
        <v>113</v>
      </c>
      <c r="FK849" s="9">
        <v>5078.7536620000001</v>
      </c>
      <c r="FL849" t="s">
        <v>113</v>
      </c>
      <c r="FM849" t="s">
        <v>113</v>
      </c>
    </row>
    <row r="850" spans="116:169">
      <c r="DL850">
        <v>0</v>
      </c>
      <c r="DM850">
        <v>0.55664000000000002</v>
      </c>
      <c r="DN850">
        <v>3.5500000000000002E-3</v>
      </c>
      <c r="DO850">
        <v>3.2399999999999998E-3</v>
      </c>
      <c r="DP850">
        <v>2.7100000000000002E-3</v>
      </c>
      <c r="DQ850">
        <v>6.0000000000000002E-5</v>
      </c>
      <c r="DR850">
        <v>6.0000000000000002E-5</v>
      </c>
      <c r="DS850">
        <v>3.0200000000000001E-3</v>
      </c>
      <c r="DT850">
        <v>7.77E-3</v>
      </c>
      <c r="DU850">
        <v>1.469E-2</v>
      </c>
      <c r="DV850">
        <v>0.39330999999999999</v>
      </c>
      <c r="DW850">
        <v>1.01495</v>
      </c>
      <c r="DX850">
        <v>0</v>
      </c>
      <c r="DY850">
        <v>4838.7424499999997</v>
      </c>
      <c r="DZ850">
        <v>31.19586</v>
      </c>
      <c r="EA850">
        <v>28.832319999999999</v>
      </c>
      <c r="EB850">
        <v>24.304549999999999</v>
      </c>
      <c r="EC850">
        <v>0.51292000000000004</v>
      </c>
      <c r="ED850">
        <v>0.55013999999999996</v>
      </c>
      <c r="EE850">
        <v>27.384789999999999</v>
      </c>
      <c r="EF850">
        <v>68.409329999999997</v>
      </c>
      <c r="EG850">
        <v>183.38703000000001</v>
      </c>
      <c r="EH850">
        <v>4686.8404499999997</v>
      </c>
      <c r="EI850">
        <v>12104.7845</v>
      </c>
      <c r="EJ850">
        <v>0</v>
      </c>
      <c r="EK850">
        <v>58.725940620000003</v>
      </c>
      <c r="EL850">
        <v>5.0544927000000003E-2</v>
      </c>
      <c r="EM850">
        <v>3.0494431999999998E-2</v>
      </c>
      <c r="EN850">
        <v>1.4331903E-2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63.64453992</v>
      </c>
      <c r="EX850">
        <v>5.6636655000000001E-2</v>
      </c>
      <c r="EY850">
        <v>3.4801087000000001E-2</v>
      </c>
      <c r="EZ850">
        <v>1.6707397999999998E-2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0.56619399999999998</v>
      </c>
      <c r="FI850" t="s">
        <v>113</v>
      </c>
      <c r="FJ850" t="s">
        <v>113</v>
      </c>
      <c r="FK850" s="9">
        <v>4923.5880989999996</v>
      </c>
      <c r="FL850" t="s">
        <v>113</v>
      </c>
      <c r="FM850" t="s">
        <v>113</v>
      </c>
    </row>
    <row r="851" spans="116:169">
      <c r="DL851">
        <v>0</v>
      </c>
      <c r="DM851">
        <v>0.54601999999999995</v>
      </c>
      <c r="DN851">
        <v>3.5799999999999998E-3</v>
      </c>
      <c r="DO851">
        <v>3.2499999999999999E-3</v>
      </c>
      <c r="DP851">
        <v>2.8400000000000001E-3</v>
      </c>
      <c r="DQ851">
        <v>6.0000000000000002E-5</v>
      </c>
      <c r="DR851">
        <v>6.0000000000000002E-5</v>
      </c>
      <c r="DS851">
        <v>2.7499999999999998E-3</v>
      </c>
      <c r="DT851">
        <v>7.6299999999999996E-3</v>
      </c>
      <c r="DU851">
        <v>1.4749999999999999E-2</v>
      </c>
      <c r="DV851">
        <v>0.39633000000000002</v>
      </c>
      <c r="DW851">
        <v>1.0227299999999999</v>
      </c>
      <c r="DX851">
        <v>0</v>
      </c>
      <c r="DY851">
        <v>4688.1694799999996</v>
      </c>
      <c r="DZ851">
        <v>31.094709999999999</v>
      </c>
      <c r="EA851">
        <v>28.580939999999998</v>
      </c>
      <c r="EB851">
        <v>25.230149999999998</v>
      </c>
      <c r="EC851">
        <v>0.50241000000000002</v>
      </c>
      <c r="ED851">
        <v>0.53176999999999996</v>
      </c>
      <c r="EE851">
        <v>24.67699</v>
      </c>
      <c r="EF851">
        <v>66.348939999999999</v>
      </c>
      <c r="EG851">
        <v>183.93717000000001</v>
      </c>
      <c r="EH851">
        <v>4714.2252399999998</v>
      </c>
      <c r="EI851">
        <v>12173.19382</v>
      </c>
      <c r="EJ851">
        <v>0</v>
      </c>
      <c r="EK851">
        <v>58.35616675</v>
      </c>
      <c r="EL851">
        <v>5.1554621000000002E-2</v>
      </c>
      <c r="EM851">
        <v>3.1918559999999999E-2</v>
      </c>
      <c r="EN851">
        <v>1.3068372999999999E-2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61.687846020000002</v>
      </c>
      <c r="EX851">
        <v>5.6363426000000001E-2</v>
      </c>
      <c r="EY851">
        <v>3.5541418999999998E-2</v>
      </c>
      <c r="EZ851">
        <v>1.4872253E-2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0</v>
      </c>
      <c r="FH851">
        <v>0.55574699999999999</v>
      </c>
      <c r="FI851" t="s">
        <v>113</v>
      </c>
      <c r="FJ851" t="s">
        <v>113</v>
      </c>
      <c r="FK851" s="9">
        <v>4773.5776850000002</v>
      </c>
      <c r="FL851" t="s">
        <v>113</v>
      </c>
      <c r="FM851" t="s">
        <v>113</v>
      </c>
    </row>
    <row r="852" spans="116:169">
      <c r="DL852">
        <v>0</v>
      </c>
      <c r="DM852">
        <v>0.53564000000000001</v>
      </c>
      <c r="DN852">
        <v>3.49E-3</v>
      </c>
      <c r="DO852">
        <v>3.2699999999999999E-3</v>
      </c>
      <c r="DP852">
        <v>2.8600000000000001E-3</v>
      </c>
      <c r="DQ852">
        <v>6.0000000000000002E-5</v>
      </c>
      <c r="DR852">
        <v>6.0000000000000002E-5</v>
      </c>
      <c r="DS852">
        <v>2.8800000000000002E-3</v>
      </c>
      <c r="DT852">
        <v>7.4999999999999997E-3</v>
      </c>
      <c r="DU852">
        <v>1.481E-2</v>
      </c>
      <c r="DV852">
        <v>0.39909</v>
      </c>
      <c r="DW852">
        <v>1.0303599999999999</v>
      </c>
      <c r="DX852">
        <v>0</v>
      </c>
      <c r="DY852">
        <v>4541.1825900000003</v>
      </c>
      <c r="DZ852">
        <v>29.997910000000001</v>
      </c>
      <c r="EA852">
        <v>28.378450000000001</v>
      </c>
      <c r="EB852">
        <v>25.05104</v>
      </c>
      <c r="EC852">
        <v>0.50209000000000004</v>
      </c>
      <c r="ED852">
        <v>0.52090000000000003</v>
      </c>
      <c r="EE852">
        <v>25.469550000000002</v>
      </c>
      <c r="EF852">
        <v>64.383129999999994</v>
      </c>
      <c r="EG852">
        <v>184.46894</v>
      </c>
      <c r="EH852">
        <v>4738.9022199999999</v>
      </c>
      <c r="EI852">
        <v>12239.54277</v>
      </c>
      <c r="EJ852">
        <v>0</v>
      </c>
      <c r="EK852">
        <v>57.992782339999998</v>
      </c>
      <c r="EL852">
        <v>5.2706778000000003E-2</v>
      </c>
      <c r="EM852">
        <v>3.2645380000000002E-2</v>
      </c>
      <c r="EN852">
        <v>1.3898663E-2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59.77724499</v>
      </c>
      <c r="EX852">
        <v>5.6211386000000002E-2</v>
      </c>
      <c r="EY852">
        <v>3.546995E-2</v>
      </c>
      <c r="EZ852">
        <v>1.5436882000000001E-2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0.54531399999999997</v>
      </c>
      <c r="FI852" t="s">
        <v>113</v>
      </c>
      <c r="FJ852" t="s">
        <v>113</v>
      </c>
      <c r="FK852" s="9">
        <v>4625.1120790000004</v>
      </c>
      <c r="FL852" t="s">
        <v>113</v>
      </c>
      <c r="FM852" t="s">
        <v>113</v>
      </c>
    </row>
    <row r="853" spans="116:169">
      <c r="DL853">
        <v>0</v>
      </c>
      <c r="DM853">
        <v>0.52507999999999999</v>
      </c>
      <c r="DN853">
        <v>3.81E-3</v>
      </c>
      <c r="DO853">
        <v>3.2000000000000002E-3</v>
      </c>
      <c r="DP853">
        <v>2.8700000000000002E-3</v>
      </c>
      <c r="DQ853">
        <v>6.0000000000000002E-5</v>
      </c>
      <c r="DR853">
        <v>6.0000000000000002E-5</v>
      </c>
      <c r="DS853">
        <v>2.8999999999999998E-3</v>
      </c>
      <c r="DT853">
        <v>7.3400000000000002E-3</v>
      </c>
      <c r="DU853">
        <v>1.487E-2</v>
      </c>
      <c r="DV853">
        <v>0.40195999999999998</v>
      </c>
      <c r="DW853">
        <v>1.03786</v>
      </c>
      <c r="DX853">
        <v>0</v>
      </c>
      <c r="DY853">
        <v>4394.2043000000003</v>
      </c>
      <c r="DZ853">
        <v>32.270350000000001</v>
      </c>
      <c r="EA853">
        <v>27.457059999999998</v>
      </c>
      <c r="EB853">
        <v>24.83314</v>
      </c>
      <c r="EC853">
        <v>0.49148999999999998</v>
      </c>
      <c r="ED853">
        <v>0.50605</v>
      </c>
      <c r="EE853">
        <v>25.393360000000001</v>
      </c>
      <c r="EF853">
        <v>62.267760000000003</v>
      </c>
      <c r="EG853">
        <v>184.98983999999999</v>
      </c>
      <c r="EH853">
        <v>4764.3717699999997</v>
      </c>
      <c r="EI853">
        <v>12303.9259</v>
      </c>
      <c r="EJ853">
        <v>0</v>
      </c>
      <c r="EK853">
        <v>57.588356429999997</v>
      </c>
      <c r="EL853">
        <v>5.2830724000000003E-2</v>
      </c>
      <c r="EM853">
        <v>3.3236288000000003E-2</v>
      </c>
      <c r="EN853">
        <v>1.4144178E-2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57.863893429999997</v>
      </c>
      <c r="EX853">
        <v>5.4955392999999998E-2</v>
      </c>
      <c r="EY853">
        <v>3.5224668000000001E-2</v>
      </c>
      <c r="EZ853">
        <v>1.5327535E-2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0</v>
      </c>
      <c r="FH853">
        <v>0.53500899999999996</v>
      </c>
      <c r="FI853" t="s">
        <v>113</v>
      </c>
      <c r="FJ853" t="s">
        <v>113</v>
      </c>
      <c r="FK853" s="9">
        <v>4479.2563360000004</v>
      </c>
      <c r="FL853" t="s">
        <v>113</v>
      </c>
      <c r="FM853" t="s">
        <v>113</v>
      </c>
    </row>
    <row r="854" spans="116:169">
      <c r="DL854">
        <v>0</v>
      </c>
      <c r="DM854">
        <v>0.51456000000000002</v>
      </c>
      <c r="DN854">
        <v>3.98E-3</v>
      </c>
      <c r="DO854">
        <v>3.4099999999999998E-3</v>
      </c>
      <c r="DP854">
        <v>2.82E-3</v>
      </c>
      <c r="DQ854">
        <v>6.0000000000000002E-5</v>
      </c>
      <c r="DR854">
        <v>6.0000000000000002E-5</v>
      </c>
      <c r="DS854">
        <v>2.9099999999999998E-3</v>
      </c>
      <c r="DT854">
        <v>7.1999999999999998E-3</v>
      </c>
      <c r="DU854">
        <v>1.4930000000000001E-2</v>
      </c>
      <c r="DV854">
        <v>0.40486</v>
      </c>
      <c r="DW854">
        <v>1.0451999999999999</v>
      </c>
      <c r="DX854">
        <v>0</v>
      </c>
      <c r="DY854">
        <v>4249.1793600000001</v>
      </c>
      <c r="DZ854">
        <v>33.321710000000003</v>
      </c>
      <c r="EA854">
        <v>28.896999999999998</v>
      </c>
      <c r="EB854">
        <v>24.137699999999999</v>
      </c>
      <c r="EC854">
        <v>0.49696000000000001</v>
      </c>
      <c r="ED854">
        <v>0.49618000000000001</v>
      </c>
      <c r="EE854">
        <v>25.203189999999999</v>
      </c>
      <c r="EF854">
        <v>60.246729999999999</v>
      </c>
      <c r="EG854">
        <v>185.49589</v>
      </c>
      <c r="EH854">
        <v>4789.7651299999998</v>
      </c>
      <c r="EI854">
        <v>12366.193660000001</v>
      </c>
      <c r="EJ854">
        <v>0</v>
      </c>
      <c r="EK854">
        <v>57.174138059999997</v>
      </c>
      <c r="EL854">
        <v>5.5883113999999998E-2</v>
      </c>
      <c r="EM854">
        <v>3.3115439000000003E-2</v>
      </c>
      <c r="EN854">
        <v>1.4375011E-2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55.981098860000003</v>
      </c>
      <c r="EX854">
        <v>5.6644235000000001E-2</v>
      </c>
      <c r="EY854">
        <v>3.4225222E-2</v>
      </c>
      <c r="EZ854">
        <v>1.519438E-2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0.524837</v>
      </c>
      <c r="FI854" t="s">
        <v>113</v>
      </c>
      <c r="FJ854" t="s">
        <v>113</v>
      </c>
      <c r="FK854" s="9">
        <v>4336.0327310000002</v>
      </c>
      <c r="FL854" t="s">
        <v>113</v>
      </c>
      <c r="FM854" t="s">
        <v>113</v>
      </c>
    </row>
    <row r="855" spans="116:169">
      <c r="DL855">
        <v>0</v>
      </c>
      <c r="DM855">
        <v>0.50494000000000006</v>
      </c>
      <c r="DN855">
        <v>3.3300000000000001E-3</v>
      </c>
      <c r="DO855">
        <v>3.5500000000000002E-3</v>
      </c>
      <c r="DP855">
        <v>2.99E-3</v>
      </c>
      <c r="DQ855">
        <v>6.0000000000000002E-5</v>
      </c>
      <c r="DR855">
        <v>6.0000000000000002E-5</v>
      </c>
      <c r="DS855">
        <v>2.8500000000000001E-3</v>
      </c>
      <c r="DT855">
        <v>7.0600000000000003E-3</v>
      </c>
      <c r="DU855">
        <v>1.499E-2</v>
      </c>
      <c r="DV855">
        <v>0.40777999999999998</v>
      </c>
      <c r="DW855">
        <v>1.0524</v>
      </c>
      <c r="DX855">
        <v>0</v>
      </c>
      <c r="DY855">
        <v>4113.05249</v>
      </c>
      <c r="DZ855">
        <v>27.504020000000001</v>
      </c>
      <c r="EA855">
        <v>29.646429999999999</v>
      </c>
      <c r="EB855">
        <v>25.238710000000001</v>
      </c>
      <c r="EC855">
        <v>0.50461999999999996</v>
      </c>
      <c r="ED855">
        <v>0.48625000000000002</v>
      </c>
      <c r="EE855">
        <v>24.375889999999998</v>
      </c>
      <c r="EF855">
        <v>58.273479999999999</v>
      </c>
      <c r="EG855">
        <v>185.99207000000001</v>
      </c>
      <c r="EH855">
        <v>4814.9683199999999</v>
      </c>
      <c r="EI855">
        <v>12426.44039</v>
      </c>
      <c r="EJ855">
        <v>0</v>
      </c>
      <c r="EK855">
        <v>56.842179680000001</v>
      </c>
      <c r="EL855">
        <v>5.9052433000000001E-2</v>
      </c>
      <c r="EM855">
        <v>3.5274659999999999E-2</v>
      </c>
      <c r="EN855">
        <v>1.4330900000000001E-2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54.216768260000002</v>
      </c>
      <c r="EX855">
        <v>5.8327479000000002E-2</v>
      </c>
      <c r="EY855">
        <v>3.5533536999999997E-2</v>
      </c>
      <c r="EZ855">
        <v>1.4770521E-2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0</v>
      </c>
      <c r="FH855">
        <v>0.51486900000000002</v>
      </c>
      <c r="FI855" t="s">
        <v>113</v>
      </c>
      <c r="FJ855" t="s">
        <v>113</v>
      </c>
      <c r="FK855" s="9">
        <v>4195.946269</v>
      </c>
      <c r="FL855" t="s">
        <v>113</v>
      </c>
      <c r="FM855" t="s">
        <v>113</v>
      </c>
    </row>
    <row r="856" spans="116:169">
      <c r="DL856">
        <v>0</v>
      </c>
      <c r="DM856">
        <v>0.49484</v>
      </c>
      <c r="DN856">
        <v>3.8E-3</v>
      </c>
      <c r="DO856">
        <v>3.0899999999999999E-3</v>
      </c>
      <c r="DP856">
        <v>3.0799999999999998E-3</v>
      </c>
      <c r="DQ856">
        <v>6.0000000000000002E-5</v>
      </c>
      <c r="DR856">
        <v>6.0000000000000002E-5</v>
      </c>
      <c r="DS856">
        <v>3.0300000000000001E-3</v>
      </c>
      <c r="DT856">
        <v>6.9100000000000003E-3</v>
      </c>
      <c r="DU856">
        <v>1.5049999999999999E-2</v>
      </c>
      <c r="DV856">
        <v>0.41063</v>
      </c>
      <c r="DW856">
        <v>1.05945</v>
      </c>
      <c r="DX856">
        <v>0</v>
      </c>
      <c r="DY856">
        <v>3974.49467</v>
      </c>
      <c r="DZ856">
        <v>30.97334</v>
      </c>
      <c r="EA856">
        <v>25.430720000000001</v>
      </c>
      <c r="EB856">
        <v>25.705190000000002</v>
      </c>
      <c r="EC856">
        <v>0.47666999999999998</v>
      </c>
      <c r="ED856">
        <v>0.46795999999999999</v>
      </c>
      <c r="EE856">
        <v>25.558979999999998</v>
      </c>
      <c r="EF856">
        <v>56.309019999999997</v>
      </c>
      <c r="EG856">
        <v>186.47830999999999</v>
      </c>
      <c r="EH856">
        <v>4839.3442100000002</v>
      </c>
      <c r="EI856">
        <v>12484.71387</v>
      </c>
      <c r="EJ856">
        <v>0</v>
      </c>
      <c r="EK856">
        <v>56.422003869999998</v>
      </c>
      <c r="EL856">
        <v>5.5118876999999997E-2</v>
      </c>
      <c r="EM856">
        <v>3.7228731000000001E-2</v>
      </c>
      <c r="EN856">
        <v>1.5370394000000001E-2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52.405273270000002</v>
      </c>
      <c r="EX856">
        <v>5.3100890999999997E-2</v>
      </c>
      <c r="EY856">
        <v>3.6546433000000003E-2</v>
      </c>
      <c r="EZ856">
        <v>1.5442483999999999E-2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0</v>
      </c>
      <c r="FG856">
        <v>0</v>
      </c>
      <c r="FH856">
        <v>0.50486900000000001</v>
      </c>
      <c r="FI856" t="s">
        <v>113</v>
      </c>
      <c r="FJ856" t="s">
        <v>113</v>
      </c>
      <c r="FK856" s="9">
        <v>4057.0805949999999</v>
      </c>
      <c r="FL856" t="s">
        <v>113</v>
      </c>
      <c r="FM856" t="s">
        <v>113</v>
      </c>
    </row>
    <row r="857" spans="116:169">
      <c r="DL857">
        <v>0</v>
      </c>
      <c r="DM857">
        <v>0.48599999999999999</v>
      </c>
      <c r="DN857">
        <v>2.7899999999999999E-3</v>
      </c>
      <c r="DO857">
        <v>3.3800000000000002E-3</v>
      </c>
      <c r="DP857">
        <v>2.7299999999999998E-3</v>
      </c>
      <c r="DQ857">
        <v>6.0000000000000002E-5</v>
      </c>
      <c r="DR857">
        <v>6.0000000000000002E-5</v>
      </c>
      <c r="DS857">
        <v>3.0599999999999998E-3</v>
      </c>
      <c r="DT857">
        <v>6.7999999999999996E-3</v>
      </c>
      <c r="DU857">
        <v>1.5100000000000001E-2</v>
      </c>
      <c r="DV857">
        <v>0.41366000000000003</v>
      </c>
      <c r="DW857">
        <v>1.06637</v>
      </c>
      <c r="DX857">
        <v>0</v>
      </c>
      <c r="DY857">
        <v>3847.46893</v>
      </c>
      <c r="DZ857">
        <v>22.388010000000001</v>
      </c>
      <c r="EA857">
        <v>27.495619999999999</v>
      </c>
      <c r="EB857">
        <v>22.49588</v>
      </c>
      <c r="EC857">
        <v>0.47674</v>
      </c>
      <c r="ED857">
        <v>0.45995000000000003</v>
      </c>
      <c r="EE857">
        <v>25.464970000000001</v>
      </c>
      <c r="EF857">
        <v>54.587000000000003</v>
      </c>
      <c r="EG857">
        <v>186.94627</v>
      </c>
      <c r="EH857">
        <v>4864.90319</v>
      </c>
      <c r="EI857">
        <v>12541.02289</v>
      </c>
      <c r="EJ857">
        <v>0</v>
      </c>
      <c r="EK857">
        <v>56.135652219999997</v>
      </c>
      <c r="EL857">
        <v>5.7970898999999999E-2</v>
      </c>
      <c r="EM857">
        <v>3.3807047E-2</v>
      </c>
      <c r="EN857">
        <v>1.6062637000000001E-2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50.75374188</v>
      </c>
      <c r="EX857">
        <v>5.4341961000000001E-2</v>
      </c>
      <c r="EY857">
        <v>3.2341417999999997E-2</v>
      </c>
      <c r="EZ857">
        <v>1.5725907000000001E-2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0</v>
      </c>
      <c r="FH857">
        <v>0.49496000000000001</v>
      </c>
      <c r="FI857" t="s">
        <v>113</v>
      </c>
      <c r="FJ857" t="s">
        <v>113</v>
      </c>
      <c r="FK857" s="9">
        <v>3920.3251829999999</v>
      </c>
      <c r="FL857" t="s">
        <v>113</v>
      </c>
      <c r="FM857" t="s">
        <v>113</v>
      </c>
    </row>
    <row r="858" spans="116:169">
      <c r="DL858">
        <v>0</v>
      </c>
      <c r="DM858">
        <v>0.47705999999999998</v>
      </c>
      <c r="DN858">
        <v>2.7899999999999999E-3</v>
      </c>
      <c r="DO858">
        <v>2.6700000000000001E-3</v>
      </c>
      <c r="DP858">
        <v>2.9199999999999999E-3</v>
      </c>
      <c r="DQ858">
        <v>5.0000000000000002E-5</v>
      </c>
      <c r="DR858">
        <v>5.0000000000000002E-5</v>
      </c>
      <c r="DS858">
        <v>2.7499999999999998E-3</v>
      </c>
      <c r="DT858">
        <v>6.6699999999999997E-3</v>
      </c>
      <c r="DU858">
        <v>1.516E-2</v>
      </c>
      <c r="DV858">
        <v>0.41671999999999998</v>
      </c>
      <c r="DW858">
        <v>1.0731599999999999</v>
      </c>
      <c r="DX858">
        <v>0</v>
      </c>
      <c r="DY858">
        <v>3721.0045500000001</v>
      </c>
      <c r="DZ858">
        <v>22.05894</v>
      </c>
      <c r="EA858">
        <v>21.369689999999999</v>
      </c>
      <c r="EB858">
        <v>23.722660000000001</v>
      </c>
      <c r="EC858">
        <v>0.42066999999999999</v>
      </c>
      <c r="ED858">
        <v>0.43014999999999998</v>
      </c>
      <c r="EE858">
        <v>22.588229999999999</v>
      </c>
      <c r="EF858">
        <v>52.825290000000003</v>
      </c>
      <c r="EG858">
        <v>187.40621999999999</v>
      </c>
      <c r="EH858">
        <v>4890.36816</v>
      </c>
      <c r="EI858">
        <v>12595.60989</v>
      </c>
      <c r="EJ858">
        <v>0</v>
      </c>
      <c r="EK858">
        <v>55.804058820000002</v>
      </c>
      <c r="EL858">
        <v>5.0306629999999998E-2</v>
      </c>
      <c r="EM858">
        <v>3.6204588000000003E-2</v>
      </c>
      <c r="EN858">
        <v>1.4436910000000001E-2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49.093908800000001</v>
      </c>
      <c r="EX858">
        <v>4.5985467000000002E-2</v>
      </c>
      <c r="EY858">
        <v>3.3714834999999999E-2</v>
      </c>
      <c r="EZ858">
        <v>1.376864E-2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0</v>
      </c>
      <c r="FH858">
        <v>0.48548400000000003</v>
      </c>
      <c r="FI858" t="s">
        <v>113</v>
      </c>
      <c r="FJ858" t="s">
        <v>113</v>
      </c>
      <c r="FK858" s="9">
        <v>3788.576505</v>
      </c>
      <c r="FL858" t="s">
        <v>113</v>
      </c>
      <c r="FM858" t="s">
        <v>113</v>
      </c>
    </row>
    <row r="859" spans="116:169">
      <c r="DL859">
        <v>0</v>
      </c>
      <c r="DM859">
        <v>0.46794999999999998</v>
      </c>
      <c r="DN859">
        <v>3.0000000000000001E-3</v>
      </c>
      <c r="DO859">
        <v>2.5999999999999999E-3</v>
      </c>
      <c r="DP859">
        <v>2.3700000000000001E-3</v>
      </c>
      <c r="DQ859">
        <v>5.0000000000000002E-5</v>
      </c>
      <c r="DR859">
        <v>5.0000000000000002E-5</v>
      </c>
      <c r="DS859">
        <v>2.8999999999999998E-3</v>
      </c>
      <c r="DT859">
        <v>6.5599999999999999E-3</v>
      </c>
      <c r="DU859">
        <v>1.521E-2</v>
      </c>
      <c r="DV859">
        <v>0.41947000000000001</v>
      </c>
      <c r="DW859">
        <v>1.0798300000000001</v>
      </c>
      <c r="DX859">
        <v>0</v>
      </c>
      <c r="DY859">
        <v>3594.6152499999998</v>
      </c>
      <c r="DZ859">
        <v>23.403680000000001</v>
      </c>
      <c r="EA859">
        <v>20.57047</v>
      </c>
      <c r="EB859">
        <v>18.955269999999999</v>
      </c>
      <c r="EC859">
        <v>0.39284000000000002</v>
      </c>
      <c r="ED859">
        <v>0.41575000000000001</v>
      </c>
      <c r="EE859">
        <v>23.536200000000001</v>
      </c>
      <c r="EF859">
        <v>51.155659999999997</v>
      </c>
      <c r="EG859">
        <v>187.83636999999999</v>
      </c>
      <c r="EH859">
        <v>4912.9563900000003</v>
      </c>
      <c r="EI859">
        <v>12648.43519</v>
      </c>
      <c r="EJ859">
        <v>0</v>
      </c>
      <c r="EK859">
        <v>55.437660309999998</v>
      </c>
      <c r="EL859">
        <v>4.7562743999999997E-2</v>
      </c>
      <c r="EM859">
        <v>3.0531578E-2</v>
      </c>
      <c r="EN859">
        <v>1.5629541E-2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47.437619040000001</v>
      </c>
      <c r="EX859">
        <v>4.2294823000000002E-2</v>
      </c>
      <c r="EY859">
        <v>2.7694495999999999E-2</v>
      </c>
      <c r="EZ859">
        <v>1.4515306E-2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0.47596899999999998</v>
      </c>
      <c r="FI859" t="s">
        <v>113</v>
      </c>
      <c r="FJ859" t="s">
        <v>113</v>
      </c>
      <c r="FK859" s="9">
        <v>3657.9375129999999</v>
      </c>
      <c r="FL859" t="s">
        <v>113</v>
      </c>
      <c r="FM859" t="s">
        <v>113</v>
      </c>
    </row>
    <row r="860" spans="116:169">
      <c r="DL860">
        <v>0</v>
      </c>
      <c r="DM860">
        <v>0.45946999999999999</v>
      </c>
      <c r="DN860">
        <v>2.5500000000000002E-3</v>
      </c>
      <c r="DO860">
        <v>2.7399999999999998E-3</v>
      </c>
      <c r="DP860">
        <v>2.3E-3</v>
      </c>
      <c r="DQ860">
        <v>5.0000000000000002E-5</v>
      </c>
      <c r="DR860">
        <v>5.0000000000000002E-5</v>
      </c>
      <c r="DS860">
        <v>2.3800000000000002E-3</v>
      </c>
      <c r="DT860">
        <v>6.43E-3</v>
      </c>
      <c r="DU860">
        <v>1.5270000000000001E-2</v>
      </c>
      <c r="DV860">
        <v>0.42237000000000002</v>
      </c>
      <c r="DW860">
        <v>1.08639</v>
      </c>
      <c r="DX860">
        <v>0</v>
      </c>
      <c r="DY860">
        <v>3474.5116200000002</v>
      </c>
      <c r="DZ860">
        <v>19.62124</v>
      </c>
      <c r="EA860">
        <v>21.33605</v>
      </c>
      <c r="EB860">
        <v>18.124320000000001</v>
      </c>
      <c r="EC860">
        <v>0.37445000000000001</v>
      </c>
      <c r="ED860">
        <v>0.39684999999999998</v>
      </c>
      <c r="EE860">
        <v>18.978249999999999</v>
      </c>
      <c r="EF860">
        <v>49.363039999999998</v>
      </c>
      <c r="EG860">
        <v>188.25211999999999</v>
      </c>
      <c r="EH860">
        <v>4936.4925899999998</v>
      </c>
      <c r="EI860">
        <v>12699.590850000001</v>
      </c>
      <c r="EJ860">
        <v>0</v>
      </c>
      <c r="EK860">
        <v>55.141054259999997</v>
      </c>
      <c r="EL860">
        <v>4.8579457999999999E-2</v>
      </c>
      <c r="EM860">
        <v>2.9217927000000001E-2</v>
      </c>
      <c r="EN860">
        <v>1.2838647E-2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45.874324479999999</v>
      </c>
      <c r="EX860">
        <v>4.198296E-2</v>
      </c>
      <c r="EY860">
        <v>2.5780535E-2</v>
      </c>
      <c r="EZ860">
        <v>1.16065E-2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0.467115</v>
      </c>
      <c r="FI860" t="s">
        <v>113</v>
      </c>
      <c r="FJ860" t="s">
        <v>113</v>
      </c>
      <c r="FK860" s="9">
        <v>3533.967682</v>
      </c>
      <c r="FL860" t="s">
        <v>113</v>
      </c>
      <c r="FM860" t="s">
        <v>113</v>
      </c>
    </row>
    <row r="861" spans="116:169">
      <c r="DL861">
        <v>0</v>
      </c>
      <c r="DM861">
        <v>0.45077</v>
      </c>
      <c r="DN861">
        <v>2.81E-3</v>
      </c>
      <c r="DO861">
        <v>2.4299999999999999E-3</v>
      </c>
      <c r="DP861">
        <v>2.3900000000000002E-3</v>
      </c>
      <c r="DQ861">
        <v>5.0000000000000002E-5</v>
      </c>
      <c r="DR861">
        <v>5.0000000000000002E-5</v>
      </c>
      <c r="DS861">
        <v>2.33E-3</v>
      </c>
      <c r="DT861">
        <v>6.3E-3</v>
      </c>
      <c r="DU861">
        <v>1.532E-2</v>
      </c>
      <c r="DV861">
        <v>0.42475000000000002</v>
      </c>
      <c r="DW861">
        <v>1.0928199999999999</v>
      </c>
      <c r="DX861">
        <v>0</v>
      </c>
      <c r="DY861">
        <v>3354.0088500000002</v>
      </c>
      <c r="DZ861">
        <v>21.25225</v>
      </c>
      <c r="EA861">
        <v>18.577929999999999</v>
      </c>
      <c r="EB861">
        <v>18.568999999999999</v>
      </c>
      <c r="EC861">
        <v>0.35045999999999999</v>
      </c>
      <c r="ED861">
        <v>0.37934000000000001</v>
      </c>
      <c r="EE861">
        <v>18.314520000000002</v>
      </c>
      <c r="EF861">
        <v>47.633809999999997</v>
      </c>
      <c r="EG861">
        <v>188.64895999999999</v>
      </c>
      <c r="EH861">
        <v>4955.47084</v>
      </c>
      <c r="EI861">
        <v>12748.953890000001</v>
      </c>
      <c r="EJ861">
        <v>0</v>
      </c>
      <c r="EK861">
        <v>54.792860990000001</v>
      </c>
      <c r="EL861">
        <v>4.5362181000000001E-2</v>
      </c>
      <c r="EM861">
        <v>3.0685646E-2</v>
      </c>
      <c r="EN861">
        <v>1.2618272E-2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44.300046100000003</v>
      </c>
      <c r="EX861">
        <v>3.8151733E-2</v>
      </c>
      <c r="EY861">
        <v>2.6331150000000001E-2</v>
      </c>
      <c r="EZ861">
        <v>1.1099823E-2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0</v>
      </c>
      <c r="FH861">
        <v>0.45843899999999999</v>
      </c>
      <c r="FI861" t="s">
        <v>113</v>
      </c>
      <c r="FJ861" t="s">
        <v>113</v>
      </c>
      <c r="FK861" s="9">
        <v>3412.7584870000001</v>
      </c>
      <c r="FL861" t="s">
        <v>113</v>
      </c>
      <c r="FM861" t="s">
        <v>113</v>
      </c>
    </row>
    <row r="862" spans="116:169">
      <c r="DL862">
        <v>0</v>
      </c>
      <c r="DM862">
        <v>0.44222</v>
      </c>
      <c r="DN862">
        <v>2.82E-3</v>
      </c>
      <c r="DO862">
        <v>2.5799999999999998E-3</v>
      </c>
      <c r="DP862">
        <v>2.15E-3</v>
      </c>
      <c r="DQ862">
        <v>5.0000000000000002E-5</v>
      </c>
      <c r="DR862">
        <v>5.0000000000000002E-5</v>
      </c>
      <c r="DS862">
        <v>2.3999999999999998E-3</v>
      </c>
      <c r="DT862">
        <v>6.1799999999999997E-3</v>
      </c>
      <c r="DU862">
        <v>1.537E-2</v>
      </c>
      <c r="DV862">
        <v>0.42708000000000002</v>
      </c>
      <c r="DW862">
        <v>1.0991200000000001</v>
      </c>
      <c r="DX862">
        <v>0</v>
      </c>
      <c r="DY862">
        <v>3236.0747999999999</v>
      </c>
      <c r="DZ862">
        <v>20.958860000000001</v>
      </c>
      <c r="EA862">
        <v>19.444140000000001</v>
      </c>
      <c r="EB862">
        <v>16.453869999999998</v>
      </c>
      <c r="EC862">
        <v>0.34678999999999999</v>
      </c>
      <c r="ED862">
        <v>0.37037999999999999</v>
      </c>
      <c r="EE862">
        <v>18.604990000000001</v>
      </c>
      <c r="EF862">
        <v>45.96378</v>
      </c>
      <c r="EG862">
        <v>189.0283</v>
      </c>
      <c r="EH862">
        <v>4973.7853599999999</v>
      </c>
      <c r="EI862">
        <v>12796.5877</v>
      </c>
      <c r="EJ862">
        <v>0</v>
      </c>
      <c r="EK862">
        <v>54.45244649</v>
      </c>
      <c r="EL862">
        <v>4.6866766999999997E-2</v>
      </c>
      <c r="EM862">
        <v>2.8275347999999999E-2</v>
      </c>
      <c r="EN862">
        <v>1.3288968999999999E-2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42.764609759999999</v>
      </c>
      <c r="EX862">
        <v>3.8283491000000003E-2</v>
      </c>
      <c r="EY862">
        <v>2.3598584999999998E-2</v>
      </c>
      <c r="EZ862">
        <v>1.1370161E-2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0</v>
      </c>
      <c r="FH862">
        <v>0.44981199999999999</v>
      </c>
      <c r="FI862" t="s">
        <v>113</v>
      </c>
      <c r="FJ862" t="s">
        <v>113</v>
      </c>
      <c r="FK862" s="9">
        <v>3293.2784550000001</v>
      </c>
      <c r="FL862" t="s">
        <v>113</v>
      </c>
      <c r="FM862" t="s">
        <v>113</v>
      </c>
    </row>
    <row r="863" spans="116:169">
      <c r="DL863">
        <v>0</v>
      </c>
      <c r="DM863">
        <v>0.43378</v>
      </c>
      <c r="DN863">
        <v>2.8400000000000001E-3</v>
      </c>
      <c r="DO863">
        <v>2.5899999999999999E-3</v>
      </c>
      <c r="DP863">
        <v>2.2599999999999999E-3</v>
      </c>
      <c r="DQ863">
        <v>5.0000000000000002E-5</v>
      </c>
      <c r="DR863">
        <v>5.0000000000000002E-5</v>
      </c>
      <c r="DS863">
        <v>2.1900000000000001E-3</v>
      </c>
      <c r="DT863">
        <v>6.0600000000000003E-3</v>
      </c>
      <c r="DU863">
        <v>1.542E-2</v>
      </c>
      <c r="DV863">
        <v>0.42947999999999997</v>
      </c>
      <c r="DW863">
        <v>1.1052900000000001</v>
      </c>
      <c r="DX863">
        <v>0</v>
      </c>
      <c r="DY863">
        <v>3120.3251399999999</v>
      </c>
      <c r="DZ863">
        <v>20.794720000000002</v>
      </c>
      <c r="EA863">
        <v>19.189229999999998</v>
      </c>
      <c r="EB863">
        <v>17.008469999999999</v>
      </c>
      <c r="EC863">
        <v>0.33817999999999998</v>
      </c>
      <c r="ED863">
        <v>0.35637999999999997</v>
      </c>
      <c r="EE863">
        <v>16.692910000000001</v>
      </c>
      <c r="EF863">
        <v>44.374339999999997</v>
      </c>
      <c r="EG863">
        <v>189.39868000000001</v>
      </c>
      <c r="EH863">
        <v>4992.3903499999997</v>
      </c>
      <c r="EI863">
        <v>12842.55148</v>
      </c>
      <c r="EJ863">
        <v>0</v>
      </c>
      <c r="EK863">
        <v>54.109581110000001</v>
      </c>
      <c r="EL863">
        <v>4.7802984999999999E-2</v>
      </c>
      <c r="EM863">
        <v>2.9595842000000001E-2</v>
      </c>
      <c r="EN863">
        <v>1.2117386000000001E-2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41.259216090000002</v>
      </c>
      <c r="EX863">
        <v>3.7932356E-2</v>
      </c>
      <c r="EY863">
        <v>2.3997642999999999E-2</v>
      </c>
      <c r="EZ863">
        <v>1.0080005E-2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0</v>
      </c>
      <c r="FH863">
        <v>0.44151200000000002</v>
      </c>
      <c r="FI863" t="s">
        <v>113</v>
      </c>
      <c r="FJ863" t="s">
        <v>113</v>
      </c>
      <c r="FK863" s="9">
        <v>3177.6557290000001</v>
      </c>
      <c r="FL863" t="s">
        <v>113</v>
      </c>
      <c r="FM863" t="s">
        <v>113</v>
      </c>
    </row>
    <row r="864" spans="116:169">
      <c r="DL864">
        <v>0</v>
      </c>
      <c r="DM864">
        <v>0.42553000000000002</v>
      </c>
      <c r="DN864">
        <v>2.7799999999999999E-3</v>
      </c>
      <c r="DO864">
        <v>2.5999999999999999E-3</v>
      </c>
      <c r="DP864">
        <v>2.2699999999999999E-3</v>
      </c>
      <c r="DQ864">
        <v>5.0000000000000002E-5</v>
      </c>
      <c r="DR864">
        <v>5.0000000000000002E-5</v>
      </c>
      <c r="DS864">
        <v>2.2799999999999999E-3</v>
      </c>
      <c r="DT864">
        <v>5.96E-3</v>
      </c>
      <c r="DU864">
        <v>1.546E-2</v>
      </c>
      <c r="DV864">
        <v>0.43167</v>
      </c>
      <c r="DW864">
        <v>1.1113599999999999</v>
      </c>
      <c r="DX864">
        <v>0</v>
      </c>
      <c r="DY864">
        <v>3007.3545600000002</v>
      </c>
      <c r="DZ864">
        <v>19.96489</v>
      </c>
      <c r="EA864">
        <v>18.965319999999998</v>
      </c>
      <c r="EB864">
        <v>16.812750000000001</v>
      </c>
      <c r="EC864">
        <v>0.33646999999999999</v>
      </c>
      <c r="ED864">
        <v>0.34748000000000001</v>
      </c>
      <c r="EE864">
        <v>17.156590000000001</v>
      </c>
      <c r="EF864">
        <v>42.853000000000002</v>
      </c>
      <c r="EG864">
        <v>189.75505999999999</v>
      </c>
      <c r="EH864">
        <v>5009.0832600000003</v>
      </c>
      <c r="EI864">
        <v>12886.92582</v>
      </c>
      <c r="EJ864">
        <v>0</v>
      </c>
      <c r="EK864">
        <v>53.77264023</v>
      </c>
      <c r="EL864">
        <v>4.8871299E-2</v>
      </c>
      <c r="EM864">
        <v>3.0269772E-2</v>
      </c>
      <c r="EN864">
        <v>1.2887255E-2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39.789592429999999</v>
      </c>
      <c r="EX864">
        <v>3.7658584000000002E-2</v>
      </c>
      <c r="EY864">
        <v>2.3844357E-2</v>
      </c>
      <c r="EZ864">
        <v>1.0418327E-2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0</v>
      </c>
      <c r="FH864">
        <v>0.433224</v>
      </c>
      <c r="FI864" t="s">
        <v>113</v>
      </c>
      <c r="FJ864" t="s">
        <v>113</v>
      </c>
      <c r="FK864" s="9">
        <v>3063.4339909999999</v>
      </c>
      <c r="FL864" t="s">
        <v>113</v>
      </c>
      <c r="FM864" t="s">
        <v>113</v>
      </c>
    </row>
    <row r="865" spans="116:169">
      <c r="DL865">
        <v>0</v>
      </c>
      <c r="DM865">
        <v>0.41715000000000002</v>
      </c>
      <c r="DN865">
        <v>3.0200000000000001E-3</v>
      </c>
      <c r="DO865">
        <v>2.5500000000000002E-3</v>
      </c>
      <c r="DP865">
        <v>2.2799999999999999E-3</v>
      </c>
      <c r="DQ865">
        <v>5.0000000000000002E-5</v>
      </c>
      <c r="DR865">
        <v>5.0000000000000002E-5</v>
      </c>
      <c r="DS865">
        <v>2.3E-3</v>
      </c>
      <c r="DT865">
        <v>5.8300000000000001E-3</v>
      </c>
      <c r="DU865">
        <v>1.5509999999999999E-2</v>
      </c>
      <c r="DV865">
        <v>0.43395</v>
      </c>
      <c r="DW865">
        <v>1.11731</v>
      </c>
      <c r="DX865">
        <v>0</v>
      </c>
      <c r="DY865">
        <v>2894.7941999999998</v>
      </c>
      <c r="DZ865">
        <v>21.369759999999999</v>
      </c>
      <c r="EA865">
        <v>18.26089</v>
      </c>
      <c r="EB865">
        <v>16.589449999999999</v>
      </c>
      <c r="EC865">
        <v>0.32783000000000001</v>
      </c>
      <c r="ED865">
        <v>0.33593000000000001</v>
      </c>
      <c r="EE865">
        <v>17.02786</v>
      </c>
      <c r="EF865">
        <v>41.237499999999997</v>
      </c>
      <c r="EG865">
        <v>190.10254</v>
      </c>
      <c r="EH865">
        <v>5026.2398499999999</v>
      </c>
      <c r="EI865">
        <v>12929.77882</v>
      </c>
      <c r="EJ865">
        <v>0</v>
      </c>
      <c r="EK865">
        <v>53.397644450000001</v>
      </c>
      <c r="EL865">
        <v>4.8986225000000001E-2</v>
      </c>
      <c r="EM865">
        <v>3.0817679000000001E-2</v>
      </c>
      <c r="EN865">
        <v>1.3114904E-2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38.323233160000001</v>
      </c>
      <c r="EX865">
        <v>3.6644304000000003E-2</v>
      </c>
      <c r="EY865">
        <v>2.3571030999999999E-2</v>
      </c>
      <c r="EZ865">
        <v>1.0298857E-2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0.425037</v>
      </c>
      <c r="FI865" t="s">
        <v>113</v>
      </c>
      <c r="FJ865" t="s">
        <v>113</v>
      </c>
      <c r="FK865" s="9">
        <v>2951.34213</v>
      </c>
      <c r="FL865" t="s">
        <v>113</v>
      </c>
      <c r="FM865" t="s">
        <v>113</v>
      </c>
    </row>
    <row r="866" spans="116:169">
      <c r="DL866">
        <v>0</v>
      </c>
      <c r="DM866">
        <v>0.40878999999999999</v>
      </c>
      <c r="DN866">
        <v>3.16E-3</v>
      </c>
      <c r="DO866">
        <v>2.7100000000000002E-3</v>
      </c>
      <c r="DP866">
        <v>2.2399999999999998E-3</v>
      </c>
      <c r="DQ866">
        <v>5.0000000000000002E-5</v>
      </c>
      <c r="DR866">
        <v>5.0000000000000002E-5</v>
      </c>
      <c r="DS866">
        <v>2.32E-3</v>
      </c>
      <c r="DT866">
        <v>5.7200000000000003E-3</v>
      </c>
      <c r="DU866">
        <v>1.5559999999999999E-2</v>
      </c>
      <c r="DV866">
        <v>0.43625999999999998</v>
      </c>
      <c r="DW866">
        <v>1.1231500000000001</v>
      </c>
      <c r="DX866">
        <v>0</v>
      </c>
      <c r="DY866">
        <v>2783.9437600000001</v>
      </c>
      <c r="DZ866">
        <v>21.95055</v>
      </c>
      <c r="EA866">
        <v>19.12285</v>
      </c>
      <c r="EB866">
        <v>16.046479999999999</v>
      </c>
      <c r="EC866">
        <v>0.32984000000000002</v>
      </c>
      <c r="ED866">
        <v>0.32771</v>
      </c>
      <c r="EE866">
        <v>16.82113</v>
      </c>
      <c r="EF866">
        <v>39.690399999999997</v>
      </c>
      <c r="EG866">
        <v>190.43848</v>
      </c>
      <c r="EH866">
        <v>5043.2677199999998</v>
      </c>
      <c r="EI866">
        <v>12971.016320000001</v>
      </c>
      <c r="EJ866">
        <v>0</v>
      </c>
      <c r="EK866">
        <v>53.013568810000002</v>
      </c>
      <c r="EL866">
        <v>5.1816492999999998E-2</v>
      </c>
      <c r="EM866">
        <v>3.0705625E-2</v>
      </c>
      <c r="EN866">
        <v>1.3328939E-2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36.882450110000001</v>
      </c>
      <c r="EX866">
        <v>3.7580702000000001E-2</v>
      </c>
      <c r="EY866">
        <v>2.2793068999999999E-2</v>
      </c>
      <c r="EZ866">
        <v>1.0162422000000001E-2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0.41695599999999999</v>
      </c>
      <c r="FI866" t="s">
        <v>113</v>
      </c>
      <c r="FJ866" t="s">
        <v>113</v>
      </c>
      <c r="FK866" s="9">
        <v>2841.3934760000002</v>
      </c>
      <c r="FL866" t="s">
        <v>113</v>
      </c>
      <c r="FM866" t="s">
        <v>113</v>
      </c>
    </row>
    <row r="867" spans="116:169">
      <c r="DL867">
        <v>0</v>
      </c>
      <c r="DM867">
        <v>0.40115000000000001</v>
      </c>
      <c r="DN867">
        <v>2.65E-3</v>
      </c>
      <c r="DO867">
        <v>2.82E-3</v>
      </c>
      <c r="DP867">
        <v>2.3700000000000001E-3</v>
      </c>
      <c r="DQ867">
        <v>5.0000000000000002E-5</v>
      </c>
      <c r="DR867">
        <v>5.0000000000000002E-5</v>
      </c>
      <c r="DS867">
        <v>2.2699999999999999E-3</v>
      </c>
      <c r="DT867">
        <v>5.6100000000000004E-3</v>
      </c>
      <c r="DU867">
        <v>1.5610000000000001E-2</v>
      </c>
      <c r="DV867">
        <v>0.43857000000000002</v>
      </c>
      <c r="DW867">
        <v>1.12887</v>
      </c>
      <c r="DX867">
        <v>0</v>
      </c>
      <c r="DY867">
        <v>2679.3327300000001</v>
      </c>
      <c r="DZ867">
        <v>18.01885</v>
      </c>
      <c r="EA867">
        <v>19.51633</v>
      </c>
      <c r="EB867">
        <v>16.69483</v>
      </c>
      <c r="EC867">
        <v>0.3332</v>
      </c>
      <c r="ED867">
        <v>0.31945000000000001</v>
      </c>
      <c r="EE867">
        <v>16.19097</v>
      </c>
      <c r="EF867">
        <v>38.180599999999998</v>
      </c>
      <c r="EG867">
        <v>190.76618999999999</v>
      </c>
      <c r="EH867">
        <v>5060.0888400000003</v>
      </c>
      <c r="EI867">
        <v>13010.70671</v>
      </c>
      <c r="EJ867">
        <v>0</v>
      </c>
      <c r="EK867">
        <v>52.705767080000001</v>
      </c>
      <c r="EL867">
        <v>5.4755180000000001E-2</v>
      </c>
      <c r="EM867">
        <v>3.2707719000000003E-2</v>
      </c>
      <c r="EN867">
        <v>1.3288039E-2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35.524858000000002</v>
      </c>
      <c r="EX867">
        <v>3.8497126E-2</v>
      </c>
      <c r="EY867">
        <v>2.3545753999999999E-2</v>
      </c>
      <c r="EZ867">
        <v>9.8315450000000006E-3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0</v>
      </c>
      <c r="FH867">
        <v>0.40903699999999998</v>
      </c>
      <c r="FI867" t="s">
        <v>113</v>
      </c>
      <c r="FJ867" t="s">
        <v>113</v>
      </c>
      <c r="FK867" s="9">
        <v>2733.8959399999999</v>
      </c>
      <c r="FL867" t="s">
        <v>113</v>
      </c>
      <c r="FM867" t="s">
        <v>113</v>
      </c>
    </row>
    <row r="868" spans="116:169">
      <c r="DL868">
        <v>0</v>
      </c>
      <c r="DM868">
        <v>0.39312999999999998</v>
      </c>
      <c r="DN868">
        <v>3.0200000000000001E-3</v>
      </c>
      <c r="DO868">
        <v>2.4499999999999999E-3</v>
      </c>
      <c r="DP868">
        <v>2.4499999999999999E-3</v>
      </c>
      <c r="DQ868">
        <v>5.0000000000000002E-5</v>
      </c>
      <c r="DR868">
        <v>5.0000000000000002E-5</v>
      </c>
      <c r="DS868">
        <v>2.4099999999999998E-3</v>
      </c>
      <c r="DT868">
        <v>5.4900000000000001E-3</v>
      </c>
      <c r="DU868">
        <v>1.5650000000000001E-2</v>
      </c>
      <c r="DV868">
        <v>0.44084000000000001</v>
      </c>
      <c r="DW868">
        <v>1.1344700000000001</v>
      </c>
      <c r="DX868">
        <v>0</v>
      </c>
      <c r="DY868">
        <v>2573.55006</v>
      </c>
      <c r="DZ868">
        <v>20.17567</v>
      </c>
      <c r="EA868">
        <v>16.647369999999999</v>
      </c>
      <c r="EB868">
        <v>16.91498</v>
      </c>
      <c r="EC868">
        <v>0.31315999999999999</v>
      </c>
      <c r="ED868">
        <v>0.30574000000000001</v>
      </c>
      <c r="EE868">
        <v>16.890550000000001</v>
      </c>
      <c r="EF868">
        <v>36.682360000000003</v>
      </c>
      <c r="EG868">
        <v>191.08563000000001</v>
      </c>
      <c r="EH868">
        <v>5076.27981</v>
      </c>
      <c r="EI868">
        <v>13048.88732</v>
      </c>
      <c r="EJ868">
        <v>0</v>
      </c>
      <c r="EK868">
        <v>52.31616751</v>
      </c>
      <c r="EL868">
        <v>5.110787E-2</v>
      </c>
      <c r="EM868">
        <v>3.4519591000000002E-2</v>
      </c>
      <c r="EN868">
        <v>1.4251889E-2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34.141509829999997</v>
      </c>
      <c r="EX868">
        <v>3.4867173000000001E-2</v>
      </c>
      <c r="EY868">
        <v>2.4090983999999999E-2</v>
      </c>
      <c r="EZ868">
        <v>1.0227359E-2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0</v>
      </c>
      <c r="FH868">
        <v>0.40109299999999998</v>
      </c>
      <c r="FI868" t="s">
        <v>113</v>
      </c>
      <c r="FJ868" t="s">
        <v>113</v>
      </c>
      <c r="FK868" s="9">
        <v>2627.6012340000002</v>
      </c>
      <c r="FL868" t="s">
        <v>113</v>
      </c>
      <c r="FM868" t="s">
        <v>113</v>
      </c>
    </row>
    <row r="869" spans="116:169">
      <c r="DL869">
        <v>0</v>
      </c>
      <c r="DM869">
        <v>0.3861</v>
      </c>
      <c r="DN869">
        <v>2.2100000000000002E-3</v>
      </c>
      <c r="DO869">
        <v>2.6900000000000001E-3</v>
      </c>
      <c r="DP869">
        <v>2.1700000000000001E-3</v>
      </c>
      <c r="DQ869">
        <v>5.0000000000000002E-5</v>
      </c>
      <c r="DR869">
        <v>5.0000000000000002E-5</v>
      </c>
      <c r="DS869">
        <v>2.4299999999999999E-3</v>
      </c>
      <c r="DT869">
        <v>5.4000000000000003E-3</v>
      </c>
      <c r="DU869">
        <v>1.5699999999999999E-2</v>
      </c>
      <c r="DV869">
        <v>0.44324999999999998</v>
      </c>
      <c r="DW869">
        <v>1.1399600000000001</v>
      </c>
      <c r="DX869">
        <v>0</v>
      </c>
      <c r="DY869">
        <v>2475.6370000000002</v>
      </c>
      <c r="DZ869">
        <v>14.49559</v>
      </c>
      <c r="EA869">
        <v>17.896999999999998</v>
      </c>
      <c r="EB869">
        <v>14.719139999999999</v>
      </c>
      <c r="EC869">
        <v>0.31141000000000002</v>
      </c>
      <c r="ED869">
        <v>0.29876999999999998</v>
      </c>
      <c r="EE869">
        <v>16.744289999999999</v>
      </c>
      <c r="EF869">
        <v>35.347389999999997</v>
      </c>
      <c r="EG869">
        <v>191.39138</v>
      </c>
      <c r="EH869">
        <v>5093.1703600000001</v>
      </c>
      <c r="EI869">
        <v>13085.569680000001</v>
      </c>
      <c r="EJ869">
        <v>0</v>
      </c>
      <c r="EK869">
        <v>52.050653709999999</v>
      </c>
      <c r="EL869">
        <v>5.3752349999999997E-2</v>
      </c>
      <c r="EM869">
        <v>3.1346904000000002E-2</v>
      </c>
      <c r="EN869">
        <v>1.4893757000000001E-2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32.86747518</v>
      </c>
      <c r="EX869">
        <v>3.5474445E-2</v>
      </c>
      <c r="EY869">
        <v>2.1204651000000001E-2</v>
      </c>
      <c r="EZ869">
        <v>1.0360608E-2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0.39322000000000001</v>
      </c>
      <c r="FI869" t="s">
        <v>113</v>
      </c>
      <c r="FJ869" t="s">
        <v>113</v>
      </c>
      <c r="FK869" s="9">
        <v>2523.0601350000002</v>
      </c>
      <c r="FL869" t="s">
        <v>113</v>
      </c>
      <c r="FM869" t="s">
        <v>113</v>
      </c>
    </row>
    <row r="870" spans="116:169">
      <c r="DL870">
        <v>0</v>
      </c>
      <c r="DM870">
        <v>0.379</v>
      </c>
      <c r="DN870">
        <v>2.2100000000000002E-3</v>
      </c>
      <c r="DO870">
        <v>2.1199999999999999E-3</v>
      </c>
      <c r="DP870">
        <v>2.32E-3</v>
      </c>
      <c r="DQ870">
        <v>4.0000000000000003E-5</v>
      </c>
      <c r="DR870">
        <v>4.0000000000000003E-5</v>
      </c>
      <c r="DS870">
        <v>2.1800000000000001E-3</v>
      </c>
      <c r="DT870">
        <v>5.3E-3</v>
      </c>
      <c r="DU870">
        <v>1.5740000000000001E-2</v>
      </c>
      <c r="DV870">
        <v>0.44567000000000001</v>
      </c>
      <c r="DW870">
        <v>1.1453599999999999</v>
      </c>
      <c r="DX870">
        <v>0</v>
      </c>
      <c r="DY870">
        <v>2378.4643799999999</v>
      </c>
      <c r="DZ870">
        <v>14.19267</v>
      </c>
      <c r="EA870">
        <v>13.82286</v>
      </c>
      <c r="EB870">
        <v>15.43451</v>
      </c>
      <c r="EC870">
        <v>0.27322000000000002</v>
      </c>
      <c r="ED870">
        <v>0.27764</v>
      </c>
      <c r="EE870">
        <v>14.76646</v>
      </c>
      <c r="EF870">
        <v>33.991599999999998</v>
      </c>
      <c r="EG870">
        <v>191.69014999999999</v>
      </c>
      <c r="EH870">
        <v>5109.9146499999997</v>
      </c>
      <c r="EI870">
        <v>13120.91707</v>
      </c>
      <c r="EJ870">
        <v>0</v>
      </c>
      <c r="EK870">
        <v>51.743190400000003</v>
      </c>
      <c r="EL870">
        <v>4.6645810000000003E-2</v>
      </c>
      <c r="EM870">
        <v>3.3569975000000002E-2</v>
      </c>
      <c r="EN870">
        <v>1.3386334E-2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31.592852529999998</v>
      </c>
      <c r="EX870">
        <v>2.9853311E-2</v>
      </c>
      <c r="EY870">
        <v>2.1977412000000002E-2</v>
      </c>
      <c r="EZ870">
        <v>9.0215260000000002E-3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0.38569199999999998</v>
      </c>
      <c r="FI870" t="s">
        <v>113</v>
      </c>
      <c r="FJ870" t="s">
        <v>113</v>
      </c>
      <c r="FK870" s="9">
        <v>2422.1876400000001</v>
      </c>
      <c r="FL870" t="s">
        <v>113</v>
      </c>
      <c r="FM870" t="s">
        <v>113</v>
      </c>
    </row>
    <row r="871" spans="116:169">
      <c r="DL871">
        <v>0</v>
      </c>
      <c r="DM871">
        <v>0.37175999999999998</v>
      </c>
      <c r="DN871">
        <v>2.3800000000000002E-3</v>
      </c>
      <c r="DO871">
        <v>2.0699999999999998E-3</v>
      </c>
      <c r="DP871">
        <v>1.8799999999999999E-3</v>
      </c>
      <c r="DQ871">
        <v>4.0000000000000003E-5</v>
      </c>
      <c r="DR871">
        <v>4.0000000000000003E-5</v>
      </c>
      <c r="DS871">
        <v>2.31E-3</v>
      </c>
      <c r="DT871">
        <v>5.2100000000000002E-3</v>
      </c>
      <c r="DU871">
        <v>1.5789999999999998E-2</v>
      </c>
      <c r="DV871">
        <v>0.44785999999999998</v>
      </c>
      <c r="DW871">
        <v>1.15066</v>
      </c>
      <c r="DX871">
        <v>0</v>
      </c>
      <c r="DY871">
        <v>2281.7429299999999</v>
      </c>
      <c r="DZ871">
        <v>14.95862</v>
      </c>
      <c r="EA871">
        <v>13.221500000000001</v>
      </c>
      <c r="EB871">
        <v>12.25474</v>
      </c>
      <c r="EC871">
        <v>0.25357000000000002</v>
      </c>
      <c r="ED871">
        <v>0.26662999999999998</v>
      </c>
      <c r="EE871">
        <v>15.299379999999999</v>
      </c>
      <c r="EF871">
        <v>32.699910000000003</v>
      </c>
      <c r="EG871">
        <v>191.96780000000001</v>
      </c>
      <c r="EH871">
        <v>5124.6810999999998</v>
      </c>
      <c r="EI871">
        <v>13154.908670000001</v>
      </c>
      <c r="EJ871">
        <v>0</v>
      </c>
      <c r="EK871">
        <v>51.403454760000002</v>
      </c>
      <c r="EL871">
        <v>4.4101596999999999E-2</v>
      </c>
      <c r="EM871">
        <v>2.8309791000000001E-2</v>
      </c>
      <c r="EN871">
        <v>1.4492177E-2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30.325666309999999</v>
      </c>
      <c r="EX871">
        <v>2.7285620999999999E-2</v>
      </c>
      <c r="EY871">
        <v>1.7947831000000001E-2</v>
      </c>
      <c r="EZ871">
        <v>9.4563540000000001E-3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0</v>
      </c>
      <c r="FH871">
        <v>0.378133</v>
      </c>
      <c r="FI871" t="s">
        <v>113</v>
      </c>
      <c r="FJ871" t="s">
        <v>113</v>
      </c>
      <c r="FK871" s="9">
        <v>2322.4313649999999</v>
      </c>
      <c r="FL871" t="s">
        <v>113</v>
      </c>
      <c r="FM871" t="s">
        <v>113</v>
      </c>
    </row>
    <row r="872" spans="116:169">
      <c r="DL872">
        <v>0</v>
      </c>
      <c r="DM872">
        <v>0.36503000000000002</v>
      </c>
      <c r="DN872">
        <v>2.0300000000000001E-3</v>
      </c>
      <c r="DO872">
        <v>2.1800000000000001E-3</v>
      </c>
      <c r="DP872">
        <v>1.83E-3</v>
      </c>
      <c r="DQ872">
        <v>4.0000000000000003E-5</v>
      </c>
      <c r="DR872">
        <v>4.0000000000000003E-5</v>
      </c>
      <c r="DS872">
        <v>1.89E-3</v>
      </c>
      <c r="DT872">
        <v>5.1000000000000004E-3</v>
      </c>
      <c r="DU872">
        <v>1.583E-2</v>
      </c>
      <c r="DV872">
        <v>0.45017000000000001</v>
      </c>
      <c r="DW872">
        <v>1.15587</v>
      </c>
      <c r="DX872">
        <v>0</v>
      </c>
      <c r="DY872">
        <v>2189.4135099999999</v>
      </c>
      <c r="DZ872">
        <v>12.45393</v>
      </c>
      <c r="EA872">
        <v>13.623430000000001</v>
      </c>
      <c r="EB872">
        <v>11.642530000000001</v>
      </c>
      <c r="EC872">
        <v>0.24002000000000001</v>
      </c>
      <c r="ED872">
        <v>0.25270999999999999</v>
      </c>
      <c r="EE872">
        <v>12.257479999999999</v>
      </c>
      <c r="EF872">
        <v>31.3353</v>
      </c>
      <c r="EG872">
        <v>192.23443</v>
      </c>
      <c r="EH872">
        <v>5139.9804800000002</v>
      </c>
      <c r="EI872">
        <v>13187.60858</v>
      </c>
      <c r="EJ872">
        <v>0</v>
      </c>
      <c r="EK872">
        <v>51.128432760000003</v>
      </c>
      <c r="EL872">
        <v>4.5044325000000003E-2</v>
      </c>
      <c r="EM872">
        <v>2.7091734999999999E-2</v>
      </c>
      <c r="EN872">
        <v>1.1904377000000001E-2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29.123092880000002</v>
      </c>
      <c r="EX872">
        <v>2.6902861E-2</v>
      </c>
      <c r="EY872">
        <v>1.6601715999999999E-2</v>
      </c>
      <c r="EZ872">
        <v>7.5160349999999999E-3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0.37109900000000001</v>
      </c>
      <c r="FI872" t="s">
        <v>113</v>
      </c>
      <c r="FJ872" t="s">
        <v>113</v>
      </c>
      <c r="FK872" s="9">
        <v>2227.3734060000002</v>
      </c>
      <c r="FL872" t="s">
        <v>113</v>
      </c>
      <c r="FM872" t="s">
        <v>113</v>
      </c>
    </row>
    <row r="873" spans="116:169">
      <c r="DL873">
        <v>0</v>
      </c>
      <c r="DM873">
        <v>0.35810999999999998</v>
      </c>
      <c r="DN873">
        <v>2.2300000000000002E-3</v>
      </c>
      <c r="DO873">
        <v>1.9300000000000001E-3</v>
      </c>
      <c r="DP873">
        <v>1.9E-3</v>
      </c>
      <c r="DQ873">
        <v>4.0000000000000003E-5</v>
      </c>
      <c r="DR873">
        <v>4.0000000000000003E-5</v>
      </c>
      <c r="DS873">
        <v>1.8500000000000001E-3</v>
      </c>
      <c r="DT873">
        <v>5.0000000000000001E-3</v>
      </c>
      <c r="DU873">
        <v>1.5869999999999999E-2</v>
      </c>
      <c r="DV873">
        <v>0.45205000000000001</v>
      </c>
      <c r="DW873">
        <v>1.1609799999999999</v>
      </c>
      <c r="DX873">
        <v>0</v>
      </c>
      <c r="DY873">
        <v>2097.2357299999999</v>
      </c>
      <c r="DZ873">
        <v>13.390779999999999</v>
      </c>
      <c r="EA873">
        <v>11.77797</v>
      </c>
      <c r="EB873">
        <v>11.85</v>
      </c>
      <c r="EC873">
        <v>0.22316</v>
      </c>
      <c r="ED873">
        <v>0.23982999999999999</v>
      </c>
      <c r="EE873">
        <v>11.75113</v>
      </c>
      <c r="EF873">
        <v>30.017029999999998</v>
      </c>
      <c r="EG873">
        <v>192.48714000000001</v>
      </c>
      <c r="EH873">
        <v>5152.2379600000004</v>
      </c>
      <c r="EI873">
        <v>13218.943880000001</v>
      </c>
      <c r="EJ873">
        <v>0</v>
      </c>
      <c r="EK873">
        <v>50.805577569999997</v>
      </c>
      <c r="EL873">
        <v>4.2061169000000002E-2</v>
      </c>
      <c r="EM873">
        <v>2.8452648000000001E-2</v>
      </c>
      <c r="EN873">
        <v>1.1700037999999999E-2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27.91864318</v>
      </c>
      <c r="EX873">
        <v>2.4286341999999999E-2</v>
      </c>
      <c r="EY873">
        <v>1.6844266E-2</v>
      </c>
      <c r="EZ873">
        <v>7.1427679999999999E-3</v>
      </c>
      <c r="FA873">
        <v>0</v>
      </c>
      <c r="FB873">
        <v>0</v>
      </c>
      <c r="FC873">
        <v>0</v>
      </c>
      <c r="FD873">
        <v>0</v>
      </c>
      <c r="FE873">
        <v>0</v>
      </c>
      <c r="FF873">
        <v>0</v>
      </c>
      <c r="FG873">
        <v>0</v>
      </c>
      <c r="FH873">
        <v>0.36420599999999997</v>
      </c>
      <c r="FI873" t="s">
        <v>113</v>
      </c>
      <c r="FJ873" t="s">
        <v>113</v>
      </c>
      <c r="FK873" s="9">
        <v>2134.4776360000001</v>
      </c>
      <c r="FL873" t="s">
        <v>113</v>
      </c>
      <c r="FM873" t="s">
        <v>113</v>
      </c>
    </row>
    <row r="874" spans="116:169">
      <c r="DL874">
        <v>0</v>
      </c>
      <c r="DM874">
        <v>0.35132000000000002</v>
      </c>
      <c r="DN874">
        <v>2.2399999999999998E-3</v>
      </c>
      <c r="DO874">
        <v>2.0500000000000002E-3</v>
      </c>
      <c r="DP874">
        <v>1.7099999999999999E-3</v>
      </c>
      <c r="DQ874">
        <v>4.0000000000000003E-5</v>
      </c>
      <c r="DR874">
        <v>4.0000000000000003E-5</v>
      </c>
      <c r="DS874">
        <v>1.91E-3</v>
      </c>
      <c r="DT874">
        <v>4.9100000000000003E-3</v>
      </c>
      <c r="DU874">
        <v>1.5910000000000001E-2</v>
      </c>
      <c r="DV874">
        <v>0.45390000000000003</v>
      </c>
      <c r="DW874">
        <v>1.16598</v>
      </c>
      <c r="DX874">
        <v>0</v>
      </c>
      <c r="DY874">
        <v>2007.0861399999999</v>
      </c>
      <c r="DZ874">
        <v>13.104419999999999</v>
      </c>
      <c r="EA874">
        <v>12.23762</v>
      </c>
      <c r="EB874">
        <v>10.42465</v>
      </c>
      <c r="EC874">
        <v>0.21923000000000001</v>
      </c>
      <c r="ED874">
        <v>0.23243</v>
      </c>
      <c r="EE874">
        <v>11.85918</v>
      </c>
      <c r="EF874">
        <v>28.742039999999999</v>
      </c>
      <c r="EG874">
        <v>192.72695999999999</v>
      </c>
      <c r="EH874">
        <v>5163.9890800000003</v>
      </c>
      <c r="EI874">
        <v>13248.96091</v>
      </c>
      <c r="EJ874">
        <v>0</v>
      </c>
      <c r="EK874">
        <v>50.489935070000001</v>
      </c>
      <c r="EL874">
        <v>4.3456266E-2</v>
      </c>
      <c r="EM874">
        <v>2.6217747999999999E-2</v>
      </c>
      <c r="EN874">
        <v>1.2321929000000001E-2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26.744018610000001</v>
      </c>
      <c r="EX874">
        <v>2.4191236000000001E-2</v>
      </c>
      <c r="EY874">
        <v>1.4993426000000001E-2</v>
      </c>
      <c r="EZ874">
        <v>7.2684819999999997E-3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0.35735299999999998</v>
      </c>
      <c r="FI874" t="s">
        <v>113</v>
      </c>
      <c r="FJ874" t="s">
        <v>113</v>
      </c>
      <c r="FK874" s="9">
        <v>2043.07205</v>
      </c>
      <c r="FL874" t="s">
        <v>113</v>
      </c>
      <c r="FM874" t="s">
        <v>113</v>
      </c>
    </row>
    <row r="875" spans="116:169">
      <c r="DL875">
        <v>0</v>
      </c>
      <c r="DM875">
        <v>0.34461999999999998</v>
      </c>
      <c r="DN875">
        <v>2.2599999999999999E-3</v>
      </c>
      <c r="DO875">
        <v>2.0500000000000002E-3</v>
      </c>
      <c r="DP875">
        <v>1.7899999999999999E-3</v>
      </c>
      <c r="DQ875">
        <v>4.0000000000000003E-5</v>
      </c>
      <c r="DR875">
        <v>4.0000000000000003E-5</v>
      </c>
      <c r="DS875">
        <v>1.74E-3</v>
      </c>
      <c r="DT875">
        <v>4.8199999999999996E-3</v>
      </c>
      <c r="DU875">
        <v>1.5949999999999999E-2</v>
      </c>
      <c r="DV875">
        <v>0.45580999999999999</v>
      </c>
      <c r="DW875">
        <v>1.17089</v>
      </c>
      <c r="DX875">
        <v>0</v>
      </c>
      <c r="DY875">
        <v>1918.7199900000001</v>
      </c>
      <c r="DZ875">
        <v>12.896330000000001</v>
      </c>
      <c r="EA875">
        <v>11.98391</v>
      </c>
      <c r="EB875">
        <v>10.69767</v>
      </c>
      <c r="EC875">
        <v>0.21214</v>
      </c>
      <c r="ED875">
        <v>0.22184999999999999</v>
      </c>
      <c r="EE875">
        <v>10.561859999999999</v>
      </c>
      <c r="EF875">
        <v>27.523289999999999</v>
      </c>
      <c r="EG875">
        <v>192.95939999999999</v>
      </c>
      <c r="EH875">
        <v>5175.8482599999998</v>
      </c>
      <c r="EI875">
        <v>13277.702950000001</v>
      </c>
      <c r="EJ875">
        <v>0</v>
      </c>
      <c r="EK875">
        <v>50.17202005</v>
      </c>
      <c r="EL875">
        <v>4.4324355000000003E-2</v>
      </c>
      <c r="EM875">
        <v>2.7442148999999999E-2</v>
      </c>
      <c r="EN875">
        <v>1.1235602000000001E-2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25.59358683</v>
      </c>
      <c r="EX875">
        <v>2.3787966000000001E-2</v>
      </c>
      <c r="EY875">
        <v>1.513512E-2</v>
      </c>
      <c r="EZ875">
        <v>6.3990840000000002E-3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0.35075899999999999</v>
      </c>
      <c r="FI875" t="s">
        <v>113</v>
      </c>
      <c r="FJ875" t="s">
        <v>113</v>
      </c>
      <c r="FK875" s="9">
        <v>1954.510033</v>
      </c>
      <c r="FL875" t="s">
        <v>113</v>
      </c>
      <c r="FM875" t="s">
        <v>113</v>
      </c>
    </row>
    <row r="876" spans="116:169">
      <c r="DL876">
        <v>0</v>
      </c>
      <c r="DM876">
        <v>0.33806999999999998</v>
      </c>
      <c r="DN876">
        <v>2.2100000000000002E-3</v>
      </c>
      <c r="DO876">
        <v>2.0600000000000002E-3</v>
      </c>
      <c r="DP876">
        <v>1.8E-3</v>
      </c>
      <c r="DQ876">
        <v>4.0000000000000003E-5</v>
      </c>
      <c r="DR876">
        <v>4.0000000000000003E-5</v>
      </c>
      <c r="DS876">
        <v>1.81E-3</v>
      </c>
      <c r="DT876">
        <v>4.7299999999999998E-3</v>
      </c>
      <c r="DU876">
        <v>1.5990000000000001E-2</v>
      </c>
      <c r="DV876">
        <v>0.45755000000000001</v>
      </c>
      <c r="DW876">
        <v>1.17571</v>
      </c>
      <c r="DX876">
        <v>0</v>
      </c>
      <c r="DY876">
        <v>1832.4968799999999</v>
      </c>
      <c r="DZ876">
        <v>12.27556</v>
      </c>
      <c r="EA876">
        <v>11.747590000000001</v>
      </c>
      <c r="EB876">
        <v>10.49264</v>
      </c>
      <c r="EC876">
        <v>0.20943000000000001</v>
      </c>
      <c r="ED876">
        <v>0.21454000000000001</v>
      </c>
      <c r="EE876">
        <v>10.776339999999999</v>
      </c>
      <c r="EF876">
        <v>26.352119999999999</v>
      </c>
      <c r="EG876">
        <v>193.18125000000001</v>
      </c>
      <c r="EH876">
        <v>5186.4101199999996</v>
      </c>
      <c r="EI876">
        <v>13305.22624</v>
      </c>
      <c r="EJ876">
        <v>0</v>
      </c>
      <c r="EK876">
        <v>49.859598400000003</v>
      </c>
      <c r="EL876">
        <v>4.5314928999999997E-2</v>
      </c>
      <c r="EM876">
        <v>2.8067036E-2</v>
      </c>
      <c r="EN876">
        <v>1.1949448E-2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24.47078582</v>
      </c>
      <c r="EX876">
        <v>2.3428615E-2</v>
      </c>
      <c r="EY876">
        <v>1.4923857E-2</v>
      </c>
      <c r="EZ876">
        <v>6.5656389999999999E-3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0</v>
      </c>
      <c r="FH876">
        <v>0.34417399999999998</v>
      </c>
      <c r="FI876" t="s">
        <v>113</v>
      </c>
      <c r="FJ876" t="s">
        <v>113</v>
      </c>
      <c r="FK876" s="9">
        <v>1867.2221070000001</v>
      </c>
      <c r="FL876" t="s">
        <v>113</v>
      </c>
      <c r="FM876" t="s">
        <v>113</v>
      </c>
    </row>
    <row r="877" spans="116:169">
      <c r="DL877">
        <v>0</v>
      </c>
      <c r="DM877">
        <v>0.33139999999999997</v>
      </c>
      <c r="DN877">
        <v>2.3999999999999998E-3</v>
      </c>
      <c r="DO877">
        <v>2.0200000000000001E-3</v>
      </c>
      <c r="DP877">
        <v>1.81E-3</v>
      </c>
      <c r="DQ877">
        <v>4.0000000000000003E-5</v>
      </c>
      <c r="DR877">
        <v>4.0000000000000003E-5</v>
      </c>
      <c r="DS877">
        <v>1.83E-3</v>
      </c>
      <c r="DT877">
        <v>4.64E-3</v>
      </c>
      <c r="DU877">
        <v>1.602E-2</v>
      </c>
      <c r="DV877">
        <v>0.45935999999999999</v>
      </c>
      <c r="DW877">
        <v>1.1804399999999999</v>
      </c>
      <c r="DX877">
        <v>0</v>
      </c>
      <c r="DY877">
        <v>1746.97371</v>
      </c>
      <c r="DZ877">
        <v>13.020339999999999</v>
      </c>
      <c r="EA877">
        <v>11.213509999999999</v>
      </c>
      <c r="EB877">
        <v>10.268700000000001</v>
      </c>
      <c r="EC877">
        <v>0.20236999999999999</v>
      </c>
      <c r="ED877">
        <v>0.20558999999999999</v>
      </c>
      <c r="EE877">
        <v>10.61083</v>
      </c>
      <c r="EF877">
        <v>25.129010000000001</v>
      </c>
      <c r="EG877">
        <v>193.39578</v>
      </c>
      <c r="EH877">
        <v>5197.1864599999999</v>
      </c>
      <c r="EI877">
        <v>13331.57836</v>
      </c>
      <c r="EJ877">
        <v>0</v>
      </c>
      <c r="EK877">
        <v>49.511891110000001</v>
      </c>
      <c r="EL877">
        <v>4.5421492000000001E-2</v>
      </c>
      <c r="EM877">
        <v>2.8575072999999999E-2</v>
      </c>
      <c r="EN877">
        <v>1.2160531E-2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23.35563118</v>
      </c>
      <c r="EX877">
        <v>2.2607562000000001E-2</v>
      </c>
      <c r="EY877">
        <v>1.4633960999999999E-2</v>
      </c>
      <c r="EZ877">
        <v>6.4404980000000002E-3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0.33767000000000003</v>
      </c>
      <c r="FI877" t="s">
        <v>113</v>
      </c>
      <c r="FJ877" t="s">
        <v>113</v>
      </c>
      <c r="FK877" s="9">
        <v>1781.678623</v>
      </c>
      <c r="FL877" t="s">
        <v>113</v>
      </c>
      <c r="FM877" t="s">
        <v>113</v>
      </c>
    </row>
    <row r="878" spans="116:169">
      <c r="DL878">
        <v>0</v>
      </c>
      <c r="DM878">
        <v>0.32477</v>
      </c>
      <c r="DN878">
        <v>2.5100000000000001E-3</v>
      </c>
      <c r="DO878">
        <v>2.16E-3</v>
      </c>
      <c r="DP878">
        <v>1.7799999999999999E-3</v>
      </c>
      <c r="DQ878">
        <v>4.0000000000000003E-5</v>
      </c>
      <c r="DR878">
        <v>4.0000000000000003E-5</v>
      </c>
      <c r="DS878">
        <v>1.8400000000000001E-3</v>
      </c>
      <c r="DT878">
        <v>4.5399999999999998E-3</v>
      </c>
      <c r="DU878">
        <v>1.6060000000000001E-2</v>
      </c>
      <c r="DV878">
        <v>0.4612</v>
      </c>
      <c r="DW878">
        <v>1.1850700000000001</v>
      </c>
      <c r="DX878">
        <v>0</v>
      </c>
      <c r="DY878">
        <v>1662.9555399999999</v>
      </c>
      <c r="DZ878">
        <v>13.245810000000001</v>
      </c>
      <c r="EA878">
        <v>11.63682</v>
      </c>
      <c r="EB878">
        <v>9.8461700000000008</v>
      </c>
      <c r="EC878">
        <v>0.20179</v>
      </c>
      <c r="ED878">
        <v>0.19871</v>
      </c>
      <c r="EE878">
        <v>10.39498</v>
      </c>
      <c r="EF878">
        <v>23.954170000000001</v>
      </c>
      <c r="EG878">
        <v>193.60137</v>
      </c>
      <c r="EH878">
        <v>5207.7972900000004</v>
      </c>
      <c r="EI878">
        <v>13356.70737</v>
      </c>
      <c r="EJ878">
        <v>0</v>
      </c>
      <c r="EK878">
        <v>49.155764699999999</v>
      </c>
      <c r="EL878">
        <v>4.80458E-2</v>
      </c>
      <c r="EM878">
        <v>2.8471171999999999E-2</v>
      </c>
      <c r="EN878">
        <v>1.2358991E-2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22.262001160000001</v>
      </c>
      <c r="EX878">
        <v>2.2975675000000001E-2</v>
      </c>
      <c r="EY878">
        <v>1.403079E-2</v>
      </c>
      <c r="EZ878">
        <v>6.303688E-3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0.33124999999999999</v>
      </c>
      <c r="FI878" t="s">
        <v>113</v>
      </c>
      <c r="FJ878" t="s">
        <v>113</v>
      </c>
      <c r="FK878" s="9">
        <v>1697.886123</v>
      </c>
      <c r="FL878" t="s">
        <v>113</v>
      </c>
      <c r="FM878" t="s">
        <v>113</v>
      </c>
    </row>
    <row r="879" spans="116:169">
      <c r="DL879">
        <v>0</v>
      </c>
      <c r="DM879">
        <v>0.31868999999999997</v>
      </c>
      <c r="DN879">
        <v>2.0999999999999999E-3</v>
      </c>
      <c r="DO879">
        <v>2.2399999999999998E-3</v>
      </c>
      <c r="DP879">
        <v>1.8799999999999999E-3</v>
      </c>
      <c r="DQ879">
        <v>4.0000000000000003E-5</v>
      </c>
      <c r="DR879">
        <v>4.0000000000000003E-5</v>
      </c>
      <c r="DS879">
        <v>1.8E-3</v>
      </c>
      <c r="DT879">
        <v>4.45E-3</v>
      </c>
      <c r="DU879">
        <v>1.61E-2</v>
      </c>
      <c r="DV879">
        <v>0.46303</v>
      </c>
      <c r="DW879">
        <v>1.1896199999999999</v>
      </c>
      <c r="DX879">
        <v>0</v>
      </c>
      <c r="DY879">
        <v>1583.125</v>
      </c>
      <c r="DZ879">
        <v>10.76221</v>
      </c>
      <c r="EA879">
        <v>11.7622</v>
      </c>
      <c r="EB879">
        <v>10.15137</v>
      </c>
      <c r="EC879">
        <v>0.20194999999999999</v>
      </c>
      <c r="ED879">
        <v>0.1918</v>
      </c>
      <c r="EE879">
        <v>9.9194700000000005</v>
      </c>
      <c r="EF879">
        <v>22.808350000000001</v>
      </c>
      <c r="EG879">
        <v>193.80008000000001</v>
      </c>
      <c r="EH879">
        <v>5218.1922699999996</v>
      </c>
      <c r="EI879">
        <v>13380.661539999999</v>
      </c>
      <c r="EJ879">
        <v>0</v>
      </c>
      <c r="EK879">
        <v>48.87036174</v>
      </c>
      <c r="EL879">
        <v>5.0770638999999999E-2</v>
      </c>
      <c r="EM879">
        <v>3.0327574E-2</v>
      </c>
      <c r="EN879">
        <v>1.2321066E-2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21.224334330000001</v>
      </c>
      <c r="EX879">
        <v>2.3313525000000002E-2</v>
      </c>
      <c r="EY879">
        <v>1.4362919E-2</v>
      </c>
      <c r="EZ879">
        <v>6.046254E-3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0.324959</v>
      </c>
      <c r="FI879" t="s">
        <v>113</v>
      </c>
      <c r="FJ879" t="s">
        <v>113</v>
      </c>
      <c r="FK879" s="9">
        <v>1616.002727</v>
      </c>
      <c r="FL879" t="s">
        <v>113</v>
      </c>
      <c r="FM879" t="s">
        <v>113</v>
      </c>
    </row>
    <row r="880" spans="116:169">
      <c r="DL880">
        <v>0</v>
      </c>
      <c r="DM880">
        <v>0.31231999999999999</v>
      </c>
      <c r="DN880">
        <v>2.3999999999999998E-3</v>
      </c>
      <c r="DO880">
        <v>1.9499999999999999E-3</v>
      </c>
      <c r="DP880">
        <v>1.9400000000000001E-3</v>
      </c>
      <c r="DQ880">
        <v>4.0000000000000003E-5</v>
      </c>
      <c r="DR880">
        <v>4.0000000000000003E-5</v>
      </c>
      <c r="DS880">
        <v>1.91E-3</v>
      </c>
      <c r="DT880">
        <v>4.3600000000000002E-3</v>
      </c>
      <c r="DU880">
        <v>1.6140000000000002E-2</v>
      </c>
      <c r="DV880">
        <v>0.46483999999999998</v>
      </c>
      <c r="DW880">
        <v>1.19407</v>
      </c>
      <c r="DX880">
        <v>0</v>
      </c>
      <c r="DY880">
        <v>1503.068</v>
      </c>
      <c r="DZ880">
        <v>11.919919999999999</v>
      </c>
      <c r="EA880">
        <v>9.9282199999999996</v>
      </c>
      <c r="EB880">
        <v>10.186769999999999</v>
      </c>
      <c r="EC880">
        <v>0.18803</v>
      </c>
      <c r="ED880">
        <v>0.18168000000000001</v>
      </c>
      <c r="EE880">
        <v>10.252420000000001</v>
      </c>
      <c r="EF880">
        <v>21.67596</v>
      </c>
      <c r="EG880">
        <v>193.99189000000001</v>
      </c>
      <c r="EH880">
        <v>5228.1117400000003</v>
      </c>
      <c r="EI880">
        <v>13403.46989</v>
      </c>
      <c r="EJ880">
        <v>0</v>
      </c>
      <c r="EK880">
        <v>48.509113390000003</v>
      </c>
      <c r="EL880">
        <v>4.7388743999999997E-2</v>
      </c>
      <c r="EM880">
        <v>3.2007595999999999E-2</v>
      </c>
      <c r="EN880">
        <v>1.3214777E-2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20.177066849999999</v>
      </c>
      <c r="EX880">
        <v>2.0914008000000001E-2</v>
      </c>
      <c r="EY880">
        <v>1.4555492999999999E-2</v>
      </c>
      <c r="EZ880">
        <v>6.2327270000000004E-3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0.31864700000000001</v>
      </c>
      <c r="FI880" t="s">
        <v>113</v>
      </c>
      <c r="FJ880" t="s">
        <v>113</v>
      </c>
      <c r="FK880" s="9">
        <v>1535.2909400000001</v>
      </c>
      <c r="FL880" t="s">
        <v>113</v>
      </c>
      <c r="FM880" t="s">
        <v>113</v>
      </c>
    </row>
    <row r="881" spans="116:169">
      <c r="DL881">
        <v>0</v>
      </c>
      <c r="DM881">
        <v>0.30674000000000001</v>
      </c>
      <c r="DN881">
        <v>1.7600000000000001E-3</v>
      </c>
      <c r="DO881">
        <v>2.1299999999999999E-3</v>
      </c>
      <c r="DP881">
        <v>1.72E-3</v>
      </c>
      <c r="DQ881">
        <v>4.0000000000000003E-5</v>
      </c>
      <c r="DR881">
        <v>4.0000000000000003E-5</v>
      </c>
      <c r="DS881">
        <v>1.9300000000000001E-3</v>
      </c>
      <c r="DT881">
        <v>4.2900000000000004E-3</v>
      </c>
      <c r="DU881">
        <v>1.617E-2</v>
      </c>
      <c r="DV881">
        <v>0.46675</v>
      </c>
      <c r="DW881">
        <v>1.1984300000000001</v>
      </c>
      <c r="DX881">
        <v>0</v>
      </c>
      <c r="DY881">
        <v>1428.0649900000001</v>
      </c>
      <c r="DZ881">
        <v>8.4649099999999997</v>
      </c>
      <c r="EA881">
        <v>10.558590000000001</v>
      </c>
      <c r="EB881">
        <v>8.7703500000000005</v>
      </c>
      <c r="EC881">
        <v>0.18496000000000001</v>
      </c>
      <c r="ED881">
        <v>0.17558000000000001</v>
      </c>
      <c r="EE881">
        <v>10.069850000000001</v>
      </c>
      <c r="EF881">
        <v>20.646070000000002</v>
      </c>
      <c r="EG881">
        <v>194.17356000000001</v>
      </c>
      <c r="EH881">
        <v>5238.3641600000001</v>
      </c>
      <c r="EI881">
        <v>13425.145850000001</v>
      </c>
      <c r="EJ881">
        <v>0</v>
      </c>
      <c r="EK881">
        <v>48.262921059999996</v>
      </c>
      <c r="EL881">
        <v>4.9840783999999999E-2</v>
      </c>
      <c r="EM881">
        <v>2.9065785E-2</v>
      </c>
      <c r="EN881">
        <v>1.3809936E-2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19.20016708</v>
      </c>
      <c r="EX881">
        <v>2.1045317000000001E-2</v>
      </c>
      <c r="EY881">
        <v>1.2683722999999999E-2</v>
      </c>
      <c r="EZ881">
        <v>6.2533579999999997E-3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0.31239299999999998</v>
      </c>
      <c r="FI881" t="s">
        <v>113</v>
      </c>
      <c r="FJ881" t="s">
        <v>113</v>
      </c>
      <c r="FK881" s="9">
        <v>1456.043805</v>
      </c>
      <c r="FL881" t="s">
        <v>113</v>
      </c>
      <c r="FM881" t="s">
        <v>113</v>
      </c>
    </row>
    <row r="882" spans="116:169">
      <c r="DL882">
        <v>0</v>
      </c>
      <c r="DM882">
        <v>0.30109000000000002</v>
      </c>
      <c r="DN882">
        <v>1.7600000000000001E-3</v>
      </c>
      <c r="DO882">
        <v>1.6800000000000001E-3</v>
      </c>
      <c r="DP882">
        <v>1.8400000000000001E-3</v>
      </c>
      <c r="DQ882">
        <v>3.0000000000000001E-5</v>
      </c>
      <c r="DR882">
        <v>3.0000000000000001E-5</v>
      </c>
      <c r="DS882">
        <v>1.74E-3</v>
      </c>
      <c r="DT882">
        <v>4.2100000000000002E-3</v>
      </c>
      <c r="DU882">
        <v>1.6209999999999999E-2</v>
      </c>
      <c r="DV882">
        <v>0.46867999999999999</v>
      </c>
      <c r="DW882">
        <v>1.20272</v>
      </c>
      <c r="DX882">
        <v>0</v>
      </c>
      <c r="DY882">
        <v>1353.92326</v>
      </c>
      <c r="DZ882">
        <v>8.1858000000000004</v>
      </c>
      <c r="EA882">
        <v>8.0568200000000001</v>
      </c>
      <c r="EB882">
        <v>9.0982900000000004</v>
      </c>
      <c r="EC882">
        <v>0.16052</v>
      </c>
      <c r="ED882">
        <v>0.16114999999999999</v>
      </c>
      <c r="EE882">
        <v>8.7837800000000001</v>
      </c>
      <c r="EF882">
        <v>19.609570000000001</v>
      </c>
      <c r="EG882">
        <v>194.34914000000001</v>
      </c>
      <c r="EH882">
        <v>5248.4340099999999</v>
      </c>
      <c r="EI882">
        <v>13445.79192</v>
      </c>
      <c r="EJ882">
        <v>0</v>
      </c>
      <c r="EK882">
        <v>47.977831889999997</v>
      </c>
      <c r="EL882">
        <v>4.3251389000000001E-2</v>
      </c>
      <c r="EM882">
        <v>3.1127083999999999E-2</v>
      </c>
      <c r="EN882">
        <v>1.2412209E-2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18.228370269999999</v>
      </c>
      <c r="EX882">
        <v>1.7523231E-2</v>
      </c>
      <c r="EY882">
        <v>1.300246E-2</v>
      </c>
      <c r="EZ882">
        <v>5.3896839999999996E-3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0.30641200000000002</v>
      </c>
      <c r="FI882" t="s">
        <v>113</v>
      </c>
      <c r="FJ882" t="s">
        <v>113</v>
      </c>
      <c r="FK882" s="9">
        <v>1379.424683</v>
      </c>
      <c r="FL882" t="s">
        <v>113</v>
      </c>
      <c r="FM882" t="s">
        <v>113</v>
      </c>
    </row>
    <row r="883" spans="116:169">
      <c r="DL883">
        <v>0</v>
      </c>
      <c r="DM883">
        <v>0.29533999999999999</v>
      </c>
      <c r="DN883">
        <v>1.89E-3</v>
      </c>
      <c r="DO883">
        <v>1.64E-3</v>
      </c>
      <c r="DP883">
        <v>1.49E-3</v>
      </c>
      <c r="DQ883">
        <v>3.0000000000000001E-5</v>
      </c>
      <c r="DR883">
        <v>3.0000000000000001E-5</v>
      </c>
      <c r="DS883">
        <v>1.83E-3</v>
      </c>
      <c r="DT883">
        <v>4.1399999999999996E-3</v>
      </c>
      <c r="DU883">
        <v>1.6240000000000001E-2</v>
      </c>
      <c r="DV883">
        <v>0.47040999999999999</v>
      </c>
      <c r="DW883">
        <v>1.2069300000000001</v>
      </c>
      <c r="DX883">
        <v>0</v>
      </c>
      <c r="DY883">
        <v>1280.50298</v>
      </c>
      <c r="DZ883">
        <v>8.5139300000000002</v>
      </c>
      <c r="EA883">
        <v>7.6102100000000004</v>
      </c>
      <c r="EB883">
        <v>7.13558</v>
      </c>
      <c r="EC883">
        <v>0.1472</v>
      </c>
      <c r="ED883">
        <v>0.15279999999999999</v>
      </c>
      <c r="EE883">
        <v>9.0029800000000009</v>
      </c>
      <c r="EF883">
        <v>18.615600000000001</v>
      </c>
      <c r="EG883">
        <v>194.51029</v>
      </c>
      <c r="EH883">
        <v>5257.2177899999997</v>
      </c>
      <c r="EI883">
        <v>13465.40149</v>
      </c>
      <c r="EJ883">
        <v>0</v>
      </c>
      <c r="EK883">
        <v>47.662818850000001</v>
      </c>
      <c r="EL883">
        <v>4.0892319000000003E-2</v>
      </c>
      <c r="EM883">
        <v>2.6249683999999999E-2</v>
      </c>
      <c r="EN883">
        <v>1.3437579999999999E-2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17.266766499999999</v>
      </c>
      <c r="EX883">
        <v>1.5821156999999999E-2</v>
      </c>
      <c r="EY883">
        <v>1.0499619E-2</v>
      </c>
      <c r="EZ883">
        <v>5.5882969999999999E-3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0.30040699999999998</v>
      </c>
      <c r="FI883" t="s">
        <v>113</v>
      </c>
      <c r="FJ883" t="s">
        <v>113</v>
      </c>
      <c r="FK883" s="9">
        <v>1303.9098980000001</v>
      </c>
      <c r="FL883" t="s">
        <v>113</v>
      </c>
      <c r="FM883" t="s">
        <v>113</v>
      </c>
    </row>
    <row r="884" spans="116:169">
      <c r="DL884">
        <v>0</v>
      </c>
      <c r="DM884">
        <v>0.28999999999999998</v>
      </c>
      <c r="DN884">
        <v>1.6100000000000001E-3</v>
      </c>
      <c r="DO884">
        <v>1.73E-3</v>
      </c>
      <c r="DP884">
        <v>1.4499999999999999E-3</v>
      </c>
      <c r="DQ884">
        <v>3.0000000000000001E-5</v>
      </c>
      <c r="DR884">
        <v>3.0000000000000001E-5</v>
      </c>
      <c r="DS884">
        <v>1.5E-3</v>
      </c>
      <c r="DT884">
        <v>4.0600000000000002E-3</v>
      </c>
      <c r="DU884">
        <v>1.6279999999999999E-2</v>
      </c>
      <c r="DV884">
        <v>0.47225</v>
      </c>
      <c r="DW884">
        <v>1.2110700000000001</v>
      </c>
      <c r="DX884">
        <v>0</v>
      </c>
      <c r="DY884">
        <v>1210.01412</v>
      </c>
      <c r="DZ884">
        <v>6.98794</v>
      </c>
      <c r="EA884">
        <v>7.7382499999999999</v>
      </c>
      <c r="EB884">
        <v>6.6936499999999999</v>
      </c>
      <c r="EC884">
        <v>0.13739999999999999</v>
      </c>
      <c r="ED884">
        <v>0.14274999999999999</v>
      </c>
      <c r="EE884">
        <v>7.1233700000000004</v>
      </c>
      <c r="EF884">
        <v>17.586690000000001</v>
      </c>
      <c r="EG884">
        <v>194.66309000000001</v>
      </c>
      <c r="EH884">
        <v>5266.2207699999999</v>
      </c>
      <c r="EI884">
        <v>13484.017089999999</v>
      </c>
      <c r="EJ884">
        <v>0</v>
      </c>
      <c r="EK884">
        <v>47.407810249999997</v>
      </c>
      <c r="EL884">
        <v>4.1766444E-2</v>
      </c>
      <c r="EM884">
        <v>2.5120265999999999E-2</v>
      </c>
      <c r="EN884">
        <v>1.1038094E-2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16.347901490000002</v>
      </c>
      <c r="EX884">
        <v>1.5391897E-2</v>
      </c>
      <c r="EY884">
        <v>9.5919349999999994E-3</v>
      </c>
      <c r="EZ884">
        <v>4.3904249999999999E-3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0.294819</v>
      </c>
      <c r="FI884" t="s">
        <v>113</v>
      </c>
      <c r="FJ884" t="s">
        <v>113</v>
      </c>
      <c r="FK884" s="9">
        <v>1231.571355</v>
      </c>
      <c r="FL884" t="s">
        <v>113</v>
      </c>
      <c r="FM884" t="s">
        <v>113</v>
      </c>
    </row>
    <row r="885" spans="116:169">
      <c r="DL885">
        <v>0</v>
      </c>
      <c r="DM885">
        <v>0.28449999999999998</v>
      </c>
      <c r="DN885">
        <v>1.7700000000000001E-3</v>
      </c>
      <c r="DO885">
        <v>1.5299999999999999E-3</v>
      </c>
      <c r="DP885">
        <v>1.5100000000000001E-3</v>
      </c>
      <c r="DQ885">
        <v>3.0000000000000001E-5</v>
      </c>
      <c r="DR885">
        <v>3.0000000000000001E-5</v>
      </c>
      <c r="DS885">
        <v>1.47E-3</v>
      </c>
      <c r="DT885">
        <v>3.98E-3</v>
      </c>
      <c r="DU885">
        <v>1.6310000000000002E-2</v>
      </c>
      <c r="DV885">
        <v>0.47375</v>
      </c>
      <c r="DW885">
        <v>1.21513</v>
      </c>
      <c r="DX885">
        <v>0</v>
      </c>
      <c r="DY885">
        <v>1140.08035</v>
      </c>
      <c r="DZ885">
        <v>7.3994400000000002</v>
      </c>
      <c r="EA885">
        <v>6.5926900000000002</v>
      </c>
      <c r="EB885">
        <v>6.7232900000000004</v>
      </c>
      <c r="EC885">
        <v>0.12604000000000001</v>
      </c>
      <c r="ED885">
        <v>0.13347000000000001</v>
      </c>
      <c r="EE885">
        <v>6.7405200000000001</v>
      </c>
      <c r="EF885">
        <v>16.590869999999999</v>
      </c>
      <c r="EG885">
        <v>194.80583999999999</v>
      </c>
      <c r="EH885">
        <v>5273.3441400000002</v>
      </c>
      <c r="EI885">
        <v>13501.603779999999</v>
      </c>
      <c r="EJ885">
        <v>0</v>
      </c>
      <c r="EK885">
        <v>47.10844926</v>
      </c>
      <c r="EL885">
        <v>3.9000372999999998E-2</v>
      </c>
      <c r="EM885">
        <v>2.6382144999999999E-2</v>
      </c>
      <c r="EN885">
        <v>1.0848625000000001E-2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15.433897249999999</v>
      </c>
      <c r="EX885">
        <v>1.3709314E-2</v>
      </c>
      <c r="EY885">
        <v>9.6039239999999998E-3</v>
      </c>
      <c r="EZ885">
        <v>4.1210159999999999E-3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0</v>
      </c>
      <c r="FH885">
        <v>0.28934300000000002</v>
      </c>
      <c r="FI885" t="s">
        <v>113</v>
      </c>
      <c r="FJ885" t="s">
        <v>113</v>
      </c>
      <c r="FK885" s="9">
        <v>1160.921822</v>
      </c>
      <c r="FL885" t="s">
        <v>113</v>
      </c>
      <c r="FM885" t="s">
        <v>113</v>
      </c>
    </row>
    <row r="886" spans="116:169">
      <c r="DL886">
        <v>0</v>
      </c>
      <c r="DM886">
        <v>0.27911000000000002</v>
      </c>
      <c r="DN886">
        <v>1.7799999999999999E-3</v>
      </c>
      <c r="DO886">
        <v>1.6299999999999999E-3</v>
      </c>
      <c r="DP886">
        <v>1.3600000000000001E-3</v>
      </c>
      <c r="DQ886">
        <v>3.0000000000000001E-5</v>
      </c>
      <c r="DR886">
        <v>3.0000000000000001E-5</v>
      </c>
      <c r="DS886">
        <v>1.5100000000000001E-3</v>
      </c>
      <c r="DT886">
        <v>3.8999999999999998E-3</v>
      </c>
      <c r="DU886">
        <v>1.634E-2</v>
      </c>
      <c r="DV886">
        <v>0.47521999999999998</v>
      </c>
      <c r="DW886">
        <v>1.2191000000000001</v>
      </c>
      <c r="DX886">
        <v>0</v>
      </c>
      <c r="DY886">
        <v>1071.7462800000001</v>
      </c>
      <c r="DZ886">
        <v>7.1225300000000002</v>
      </c>
      <c r="EA886">
        <v>6.7459800000000003</v>
      </c>
      <c r="EB886">
        <v>5.8273799999999998</v>
      </c>
      <c r="EC886">
        <v>0.12198000000000001</v>
      </c>
      <c r="ED886">
        <v>0.12733</v>
      </c>
      <c r="EE886">
        <v>6.71258</v>
      </c>
      <c r="EF886">
        <v>15.625959999999999</v>
      </c>
      <c r="EG886">
        <v>194.93932000000001</v>
      </c>
      <c r="EH886">
        <v>5280.0846600000004</v>
      </c>
      <c r="EI886">
        <v>13518.194649999999</v>
      </c>
      <c r="EJ886">
        <v>0</v>
      </c>
      <c r="EK886">
        <v>46.815776110000002</v>
      </c>
      <c r="EL886">
        <v>4.0293948000000003E-2</v>
      </c>
      <c r="EM886">
        <v>2.4309879E-2</v>
      </c>
      <c r="EN886">
        <v>1.1425261000000001E-2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14.542629829999999</v>
      </c>
      <c r="EX886">
        <v>1.3448514999999999E-2</v>
      </c>
      <c r="EY886">
        <v>8.4302800000000001E-3</v>
      </c>
      <c r="EZ886">
        <v>4.1383139999999997E-3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0</v>
      </c>
      <c r="FH886">
        <v>0.28389799999999998</v>
      </c>
      <c r="FI886" t="s">
        <v>113</v>
      </c>
      <c r="FJ886" t="s">
        <v>113</v>
      </c>
      <c r="FK886" s="9">
        <v>1091.5641430000001</v>
      </c>
      <c r="FL886" t="s">
        <v>113</v>
      </c>
      <c r="FM886" t="s">
        <v>113</v>
      </c>
    </row>
    <row r="887" spans="116:169">
      <c r="DL887">
        <v>0</v>
      </c>
      <c r="DM887">
        <v>0.27378000000000002</v>
      </c>
      <c r="DN887">
        <v>1.7899999999999999E-3</v>
      </c>
      <c r="DO887">
        <v>1.6299999999999999E-3</v>
      </c>
      <c r="DP887">
        <v>1.4300000000000001E-3</v>
      </c>
      <c r="DQ887">
        <v>3.0000000000000001E-5</v>
      </c>
      <c r="DR887">
        <v>3.0000000000000001E-5</v>
      </c>
      <c r="DS887">
        <v>1.3799999999999999E-3</v>
      </c>
      <c r="DT887">
        <v>3.8300000000000001E-3</v>
      </c>
      <c r="DU887">
        <v>1.6369999999999999E-2</v>
      </c>
      <c r="DV887">
        <v>0.47672999999999999</v>
      </c>
      <c r="DW887">
        <v>1.2230000000000001</v>
      </c>
      <c r="DX887">
        <v>0</v>
      </c>
      <c r="DY887">
        <v>1004.87359</v>
      </c>
      <c r="DZ887">
        <v>6.8851800000000001</v>
      </c>
      <c r="EA887">
        <v>6.4969599999999996</v>
      </c>
      <c r="EB887">
        <v>5.8888800000000003</v>
      </c>
      <c r="EC887">
        <v>0.11612</v>
      </c>
      <c r="ED887">
        <v>0.11942999999999999</v>
      </c>
      <c r="EE887">
        <v>5.8875099999999998</v>
      </c>
      <c r="EF887">
        <v>14.698499999999999</v>
      </c>
      <c r="EG887">
        <v>195.06665000000001</v>
      </c>
      <c r="EH887">
        <v>5286.7972399999999</v>
      </c>
      <c r="EI887">
        <v>13533.820599999999</v>
      </c>
      <c r="EJ887">
        <v>0</v>
      </c>
      <c r="EK887">
        <v>46.520995810000002</v>
      </c>
      <c r="EL887">
        <v>4.1098865999999998E-2</v>
      </c>
      <c r="EM887">
        <v>2.5445181000000001E-2</v>
      </c>
      <c r="EN887">
        <v>1.0417986000000001E-2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13.67088408</v>
      </c>
      <c r="EX887">
        <v>1.3012871000000001E-2</v>
      </c>
      <c r="EY887">
        <v>8.3802709999999999E-3</v>
      </c>
      <c r="EZ887">
        <v>3.591866E-3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0</v>
      </c>
      <c r="FH887">
        <v>0.27866000000000002</v>
      </c>
      <c r="FI887" t="s">
        <v>113</v>
      </c>
      <c r="FJ887" t="s">
        <v>113</v>
      </c>
      <c r="FK887" s="9">
        <v>1024.2607410000001</v>
      </c>
      <c r="FL887" t="s">
        <v>113</v>
      </c>
      <c r="FM887" t="s">
        <v>113</v>
      </c>
    </row>
    <row r="888" spans="116:169">
      <c r="DL888">
        <v>0</v>
      </c>
      <c r="DM888">
        <v>0.26857999999999999</v>
      </c>
      <c r="DN888">
        <v>1.75E-3</v>
      </c>
      <c r="DO888">
        <v>1.64E-3</v>
      </c>
      <c r="DP888">
        <v>1.4300000000000001E-3</v>
      </c>
      <c r="DQ888">
        <v>3.0000000000000001E-5</v>
      </c>
      <c r="DR888">
        <v>3.0000000000000001E-5</v>
      </c>
      <c r="DS888">
        <v>1.4400000000000001E-3</v>
      </c>
      <c r="DT888">
        <v>3.7599999999999999E-3</v>
      </c>
      <c r="DU888">
        <v>1.6400000000000001E-2</v>
      </c>
      <c r="DV888">
        <v>0.47810999999999998</v>
      </c>
      <c r="DW888">
        <v>1.2268300000000001</v>
      </c>
      <c r="DX888">
        <v>0</v>
      </c>
      <c r="DY888">
        <v>939.64337999999998</v>
      </c>
      <c r="DZ888">
        <v>6.4277100000000003</v>
      </c>
      <c r="EA888">
        <v>6.25502</v>
      </c>
      <c r="EB888">
        <v>5.6800699999999997</v>
      </c>
      <c r="EC888">
        <v>0.11272</v>
      </c>
      <c r="ED888">
        <v>0.1134</v>
      </c>
      <c r="EE888">
        <v>5.9152199999999997</v>
      </c>
      <c r="EF888">
        <v>13.8028</v>
      </c>
      <c r="EG888">
        <v>195.18608</v>
      </c>
      <c r="EH888">
        <v>5292.6847500000003</v>
      </c>
      <c r="EI888">
        <v>13548.5191</v>
      </c>
      <c r="EJ888">
        <v>0</v>
      </c>
      <c r="EK888">
        <v>46.231309119999999</v>
      </c>
      <c r="EL888">
        <v>4.2017355999999999E-2</v>
      </c>
      <c r="EM888">
        <v>2.6024595000000001E-2</v>
      </c>
      <c r="EN888">
        <v>1.1079884999999999E-2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12.82036014</v>
      </c>
      <c r="EX888">
        <v>1.2595856000000001E-2</v>
      </c>
      <c r="EY888">
        <v>8.1294599999999998E-3</v>
      </c>
      <c r="EZ888">
        <v>3.6294000000000001E-3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0</v>
      </c>
      <c r="FH888">
        <v>0.273428</v>
      </c>
      <c r="FI888" t="s">
        <v>113</v>
      </c>
      <c r="FJ888" t="s">
        <v>113</v>
      </c>
      <c r="FK888">
        <v>958.11889499999995</v>
      </c>
      <c r="FL888" t="s">
        <v>113</v>
      </c>
      <c r="FM888" t="s">
        <v>113</v>
      </c>
    </row>
    <row r="889" spans="116:169">
      <c r="DL889">
        <v>0</v>
      </c>
      <c r="DM889">
        <v>0.26328000000000001</v>
      </c>
      <c r="DN889">
        <v>1.91E-3</v>
      </c>
      <c r="DO889">
        <v>1.6100000000000001E-3</v>
      </c>
      <c r="DP889">
        <v>1.4400000000000001E-3</v>
      </c>
      <c r="DQ889">
        <v>3.0000000000000001E-5</v>
      </c>
      <c r="DR889">
        <v>3.0000000000000001E-5</v>
      </c>
      <c r="DS889">
        <v>1.4499999999999999E-3</v>
      </c>
      <c r="DT889">
        <v>3.6800000000000001E-3</v>
      </c>
      <c r="DU889">
        <v>1.643E-2</v>
      </c>
      <c r="DV889">
        <v>0.47954999999999998</v>
      </c>
      <c r="DW889">
        <v>1.2305900000000001</v>
      </c>
      <c r="DX889">
        <v>0</v>
      </c>
      <c r="DY889">
        <v>875.31602999999996</v>
      </c>
      <c r="DZ889">
        <v>6.6750999999999996</v>
      </c>
      <c r="EA889">
        <v>5.8544200000000002</v>
      </c>
      <c r="EB889">
        <v>5.4589999999999996</v>
      </c>
      <c r="EC889">
        <v>0.10692</v>
      </c>
      <c r="ED889">
        <v>0.1065</v>
      </c>
      <c r="EE889">
        <v>5.7251000000000003</v>
      </c>
      <c r="EF889">
        <v>12.887029999999999</v>
      </c>
      <c r="EG889">
        <v>195.29947999999999</v>
      </c>
      <c r="EH889">
        <v>5298.5999700000002</v>
      </c>
      <c r="EI889">
        <v>13562.321910000001</v>
      </c>
      <c r="EJ889">
        <v>0</v>
      </c>
      <c r="EK889">
        <v>45.908904530000001</v>
      </c>
      <c r="EL889">
        <v>4.2116163999999998E-2</v>
      </c>
      <c r="EM889">
        <v>2.6495661E-2</v>
      </c>
      <c r="EN889">
        <v>1.1275607999999999E-2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11.98059613</v>
      </c>
      <c r="EX889">
        <v>1.1929422E-2</v>
      </c>
      <c r="EY889">
        <v>7.8316949999999996E-3</v>
      </c>
      <c r="EZ889">
        <v>3.5019539999999998E-3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0</v>
      </c>
      <c r="FH889">
        <v>0.268262</v>
      </c>
      <c r="FI889" t="s">
        <v>113</v>
      </c>
      <c r="FJ889" t="s">
        <v>113</v>
      </c>
      <c r="FK889">
        <v>893.411474</v>
      </c>
      <c r="FL889" t="s">
        <v>113</v>
      </c>
      <c r="FM889" t="s">
        <v>113</v>
      </c>
    </row>
    <row r="890" spans="116:169">
      <c r="DL890">
        <v>0</v>
      </c>
      <c r="DM890">
        <v>0.25801000000000002</v>
      </c>
      <c r="DN890">
        <v>2E-3</v>
      </c>
      <c r="DO890">
        <v>1.7099999999999999E-3</v>
      </c>
      <c r="DP890">
        <v>1.41E-3</v>
      </c>
      <c r="DQ890">
        <v>3.0000000000000001E-5</v>
      </c>
      <c r="DR890">
        <v>3.0000000000000001E-5</v>
      </c>
      <c r="DS890">
        <v>1.4599999999999999E-3</v>
      </c>
      <c r="DT890">
        <v>3.6099999999999999E-3</v>
      </c>
      <c r="DU890">
        <v>1.6459999999999999E-2</v>
      </c>
      <c r="DV890">
        <v>0.48100999999999999</v>
      </c>
      <c r="DW890">
        <v>1.23427</v>
      </c>
      <c r="DX890">
        <v>0</v>
      </c>
      <c r="DY890">
        <v>812.32024000000001</v>
      </c>
      <c r="DZ890">
        <v>6.63544</v>
      </c>
      <c r="EA890">
        <v>5.9482699999999999</v>
      </c>
      <c r="EB890">
        <v>5.1315099999999996</v>
      </c>
      <c r="EC890">
        <v>0.10445</v>
      </c>
      <c r="ED890">
        <v>0.10070999999999999</v>
      </c>
      <c r="EE890">
        <v>5.5057600000000004</v>
      </c>
      <c r="EF890">
        <v>12.00398</v>
      </c>
      <c r="EG890">
        <v>195.40598</v>
      </c>
      <c r="EH890">
        <v>5304.3250600000001</v>
      </c>
      <c r="EI890">
        <v>13575.20894</v>
      </c>
      <c r="EJ890">
        <v>0</v>
      </c>
      <c r="EK890">
        <v>45.578693489999999</v>
      </c>
      <c r="EL890">
        <v>4.4549500999999998E-2</v>
      </c>
      <c r="EM890">
        <v>2.6399321999999999E-2</v>
      </c>
      <c r="EN890">
        <v>1.1459626000000001E-2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11.15905021</v>
      </c>
      <c r="EX890">
        <v>1.1873409999999999E-2</v>
      </c>
      <c r="EY890">
        <v>7.3663019999999999E-3</v>
      </c>
      <c r="EZ890">
        <v>3.366913E-3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0</v>
      </c>
      <c r="FH890">
        <v>0.26316099999999998</v>
      </c>
      <c r="FI890" t="s">
        <v>113</v>
      </c>
      <c r="FJ890" t="s">
        <v>113</v>
      </c>
      <c r="FK890">
        <v>830.13991899999996</v>
      </c>
      <c r="FL890" t="s">
        <v>113</v>
      </c>
      <c r="FM890" t="s">
        <v>113</v>
      </c>
    </row>
    <row r="891" spans="116:169">
      <c r="DL891">
        <v>0</v>
      </c>
      <c r="DM891">
        <v>0.25319000000000003</v>
      </c>
      <c r="DN891">
        <v>1.67E-3</v>
      </c>
      <c r="DO891">
        <v>1.7799999999999999E-3</v>
      </c>
      <c r="DP891">
        <v>1.5E-3</v>
      </c>
      <c r="DQ891">
        <v>3.0000000000000001E-5</v>
      </c>
      <c r="DR891">
        <v>3.0000000000000001E-5</v>
      </c>
      <c r="DS891">
        <v>1.4300000000000001E-3</v>
      </c>
      <c r="DT891">
        <v>3.5400000000000002E-3</v>
      </c>
      <c r="DU891">
        <v>1.6490000000000001E-2</v>
      </c>
      <c r="DV891">
        <v>0.48247000000000001</v>
      </c>
      <c r="DW891">
        <v>1.2378800000000001</v>
      </c>
      <c r="DX891">
        <v>0</v>
      </c>
      <c r="DY891">
        <v>751.93802000000005</v>
      </c>
      <c r="DZ891">
        <v>5.2557200000000002</v>
      </c>
      <c r="EA891">
        <v>5.8742900000000002</v>
      </c>
      <c r="EB891">
        <v>5.1793699999999996</v>
      </c>
      <c r="EC891">
        <v>0.10224</v>
      </c>
      <c r="ED891">
        <v>9.4909999999999994E-2</v>
      </c>
      <c r="EE891">
        <v>5.1512700000000002</v>
      </c>
      <c r="EF891">
        <v>11.143409999999999</v>
      </c>
      <c r="EG891">
        <v>195.50668999999999</v>
      </c>
      <c r="EH891">
        <v>5309.8308299999999</v>
      </c>
      <c r="EI891">
        <v>13587.21292</v>
      </c>
      <c r="EJ891">
        <v>0</v>
      </c>
      <c r="EK891">
        <v>45.31405934</v>
      </c>
      <c r="EL891">
        <v>4.7076053E-2</v>
      </c>
      <c r="EM891">
        <v>2.8120632E-2</v>
      </c>
      <c r="EN891">
        <v>1.1424461E-2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10.372573429999999</v>
      </c>
      <c r="EX891">
        <v>1.1780007E-2</v>
      </c>
      <c r="EY891">
        <v>7.383667E-3</v>
      </c>
      <c r="EZ891">
        <v>3.1674310000000001E-3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0</v>
      </c>
      <c r="FH891">
        <v>0.25816299999999998</v>
      </c>
      <c r="FI891" t="s">
        <v>113</v>
      </c>
      <c r="FJ891" t="s">
        <v>113</v>
      </c>
      <c r="FK891">
        <v>768.34964600000001</v>
      </c>
      <c r="FL891" t="s">
        <v>113</v>
      </c>
      <c r="FM891" t="s">
        <v>113</v>
      </c>
    </row>
    <row r="892" spans="116:169">
      <c r="DL892">
        <v>0</v>
      </c>
      <c r="DM892">
        <v>0.24812000000000001</v>
      </c>
      <c r="DN892">
        <v>1.91E-3</v>
      </c>
      <c r="DO892">
        <v>1.5499999999999999E-3</v>
      </c>
      <c r="DP892">
        <v>1.5399999999999999E-3</v>
      </c>
      <c r="DQ892">
        <v>3.0000000000000001E-5</v>
      </c>
      <c r="DR892">
        <v>3.0000000000000001E-5</v>
      </c>
      <c r="DS892">
        <v>1.5200000000000001E-3</v>
      </c>
      <c r="DT892">
        <v>3.47E-3</v>
      </c>
      <c r="DU892">
        <v>1.652E-2</v>
      </c>
      <c r="DV892">
        <v>0.4839</v>
      </c>
      <c r="DW892">
        <v>1.24142</v>
      </c>
      <c r="DX892">
        <v>0</v>
      </c>
      <c r="DY892">
        <v>692.02898000000005</v>
      </c>
      <c r="DZ892">
        <v>5.6601400000000002</v>
      </c>
      <c r="EA892">
        <v>4.8301400000000001</v>
      </c>
      <c r="EB892">
        <v>5.0781599999999996</v>
      </c>
      <c r="EC892">
        <v>9.3039999999999998E-2</v>
      </c>
      <c r="ED892">
        <v>8.7569999999999995E-2</v>
      </c>
      <c r="EE892">
        <v>5.2091799999999999</v>
      </c>
      <c r="EF892">
        <v>10.297470000000001</v>
      </c>
      <c r="EG892">
        <v>195.60158999999999</v>
      </c>
      <c r="EH892">
        <v>5314.9821000000002</v>
      </c>
      <c r="EI892">
        <v>13598.356330000001</v>
      </c>
      <c r="EJ892">
        <v>0</v>
      </c>
      <c r="EK892">
        <v>44.979099069999997</v>
      </c>
      <c r="EL892">
        <v>4.3940259000000002E-2</v>
      </c>
      <c r="EM892">
        <v>2.9678400000000001E-2</v>
      </c>
      <c r="EN892">
        <v>1.2253136E-2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9.5885402689999992</v>
      </c>
      <c r="EX892">
        <v>1.0322767E-2</v>
      </c>
      <c r="EY892">
        <v>7.3135810000000004E-3</v>
      </c>
      <c r="EZ892">
        <v>3.1969059999999998E-3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0</v>
      </c>
      <c r="FH892">
        <v>0.25314900000000001</v>
      </c>
      <c r="FI892" t="s">
        <v>113</v>
      </c>
      <c r="FJ892" t="s">
        <v>113</v>
      </c>
      <c r="FK892">
        <v>707.69045700000004</v>
      </c>
      <c r="FL892" t="s">
        <v>113</v>
      </c>
      <c r="FM892" t="s">
        <v>113</v>
      </c>
    </row>
    <row r="893" spans="116:169">
      <c r="DL893">
        <v>0</v>
      </c>
      <c r="DM893">
        <v>0.24368999999999999</v>
      </c>
      <c r="DN893">
        <v>1.4E-3</v>
      </c>
      <c r="DO893">
        <v>1.6999999999999999E-3</v>
      </c>
      <c r="DP893">
        <v>1.3699999999999999E-3</v>
      </c>
      <c r="DQ893">
        <v>3.0000000000000001E-5</v>
      </c>
      <c r="DR893">
        <v>3.0000000000000001E-5</v>
      </c>
      <c r="DS893">
        <v>1.5299999999999999E-3</v>
      </c>
      <c r="DT893">
        <v>3.4099999999999998E-3</v>
      </c>
      <c r="DU893">
        <v>1.6549999999999999E-2</v>
      </c>
      <c r="DV893">
        <v>0.48542000000000002</v>
      </c>
      <c r="DW893">
        <v>1.24488</v>
      </c>
      <c r="DX893">
        <v>0</v>
      </c>
      <c r="DY893">
        <v>635.02425000000005</v>
      </c>
      <c r="DZ893">
        <v>3.89588</v>
      </c>
      <c r="EA893">
        <v>4.9949199999999996</v>
      </c>
      <c r="EB893">
        <v>4.2570600000000001</v>
      </c>
      <c r="EC893">
        <v>8.9050000000000004E-2</v>
      </c>
      <c r="ED893">
        <v>8.2199999999999995E-2</v>
      </c>
      <c r="EE893">
        <v>5.0025899999999996</v>
      </c>
      <c r="EF893">
        <v>9.5077200000000008</v>
      </c>
      <c r="EG893">
        <v>195.68915999999999</v>
      </c>
      <c r="EH893">
        <v>5320.19128</v>
      </c>
      <c r="EI893">
        <v>13608.6538</v>
      </c>
      <c r="EJ893">
        <v>0</v>
      </c>
      <c r="EK893">
        <v>44.750822190000001</v>
      </c>
      <c r="EL893">
        <v>4.6213864E-2</v>
      </c>
      <c r="EM893">
        <v>2.6950663999999999E-2</v>
      </c>
      <c r="EN893">
        <v>1.2804985E-2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8.8451333489999993</v>
      </c>
      <c r="EX893">
        <v>1.0101499E-2</v>
      </c>
      <c r="EY893">
        <v>6.2171739999999998E-3</v>
      </c>
      <c r="EZ893">
        <v>3.1342700000000002E-3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0</v>
      </c>
      <c r="FH893">
        <v>0.24818000000000001</v>
      </c>
      <c r="FI893" t="s">
        <v>113</v>
      </c>
      <c r="FJ893" t="s">
        <v>113</v>
      </c>
      <c r="FK893">
        <v>648.26115600000003</v>
      </c>
      <c r="FL893" t="s">
        <v>113</v>
      </c>
      <c r="FM893" t="s">
        <v>113</v>
      </c>
    </row>
    <row r="894" spans="116:169">
      <c r="DL894">
        <v>0</v>
      </c>
      <c r="DM894">
        <v>0.2392</v>
      </c>
      <c r="DN894">
        <v>1.4E-3</v>
      </c>
      <c r="DO894">
        <v>1.34E-3</v>
      </c>
      <c r="DP894">
        <v>1.4599999999999999E-3</v>
      </c>
      <c r="DQ894">
        <v>3.0000000000000001E-5</v>
      </c>
      <c r="DR894">
        <v>3.0000000000000001E-5</v>
      </c>
      <c r="DS894">
        <v>1.3799999999999999E-3</v>
      </c>
      <c r="DT894">
        <v>3.3500000000000001E-3</v>
      </c>
      <c r="DU894">
        <v>1.6580000000000001E-2</v>
      </c>
      <c r="DV894">
        <v>0.48694999999999999</v>
      </c>
      <c r="DW894">
        <v>1.2482899999999999</v>
      </c>
      <c r="DX894">
        <v>0</v>
      </c>
      <c r="DY894">
        <v>578.95690999999999</v>
      </c>
      <c r="DZ894">
        <v>3.6384699999999999</v>
      </c>
      <c r="EA894">
        <v>3.6888399999999999</v>
      </c>
      <c r="EB894">
        <v>4.2946999999999997</v>
      </c>
      <c r="EC894">
        <v>7.5090000000000004E-2</v>
      </c>
      <c r="ED894">
        <v>7.2929999999999995E-2</v>
      </c>
      <c r="EE894">
        <v>4.24533</v>
      </c>
      <c r="EF894">
        <v>8.7219200000000008</v>
      </c>
      <c r="EG894">
        <v>195.77135999999999</v>
      </c>
      <c r="EH894">
        <v>5325.1938700000001</v>
      </c>
      <c r="EI894">
        <v>13618.16152</v>
      </c>
      <c r="EJ894">
        <v>0</v>
      </c>
      <c r="EK894">
        <v>44.486479000000003</v>
      </c>
      <c r="EL894">
        <v>4.0103979999999997E-2</v>
      </c>
      <c r="EM894">
        <v>2.8861962000000001E-2</v>
      </c>
      <c r="EN894">
        <v>1.1508971E-2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8.1109452449999999</v>
      </c>
      <c r="EX894">
        <v>8.1783310000000005E-3</v>
      </c>
      <c r="EY894">
        <v>6.1966920000000002E-3</v>
      </c>
      <c r="EZ894">
        <v>2.6337180000000002E-3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0</v>
      </c>
      <c r="FH894">
        <v>0.24342900000000001</v>
      </c>
      <c r="FI894" t="s">
        <v>113</v>
      </c>
      <c r="FJ894" t="s">
        <v>113</v>
      </c>
      <c r="FK894">
        <v>590.65402200000005</v>
      </c>
      <c r="FL894" t="s">
        <v>113</v>
      </c>
      <c r="FM894" t="s">
        <v>113</v>
      </c>
    </row>
    <row r="895" spans="116:169">
      <c r="DL895">
        <v>0</v>
      </c>
      <c r="DM895">
        <v>0.23463000000000001</v>
      </c>
      <c r="DN895">
        <v>1.5E-3</v>
      </c>
      <c r="DO895">
        <v>1.31E-3</v>
      </c>
      <c r="DP895">
        <v>1.1900000000000001E-3</v>
      </c>
      <c r="DQ895">
        <v>2.0000000000000002E-5</v>
      </c>
      <c r="DR895">
        <v>3.0000000000000001E-5</v>
      </c>
      <c r="DS895">
        <v>1.4599999999999999E-3</v>
      </c>
      <c r="DT895">
        <v>3.29E-3</v>
      </c>
      <c r="DU895">
        <v>1.66E-2</v>
      </c>
      <c r="DV895">
        <v>0.48832999999999999</v>
      </c>
      <c r="DW895">
        <v>1.2516400000000001</v>
      </c>
      <c r="DX895">
        <v>0</v>
      </c>
      <c r="DY895">
        <v>523.79935</v>
      </c>
      <c r="DZ895">
        <v>3.6391900000000001</v>
      </c>
      <c r="EA895">
        <v>3.3628999999999998</v>
      </c>
      <c r="EB895">
        <v>3.2578900000000002</v>
      </c>
      <c r="EC895">
        <v>6.6629999999999995E-2</v>
      </c>
      <c r="ED895">
        <v>6.6669999999999993E-2</v>
      </c>
      <c r="EE895">
        <v>4.2301599999999997</v>
      </c>
      <c r="EF895">
        <v>7.9621300000000002</v>
      </c>
      <c r="EG895">
        <v>195.84429</v>
      </c>
      <c r="EH895">
        <v>5329.4392099999995</v>
      </c>
      <c r="EI895">
        <v>13626.88344</v>
      </c>
      <c r="EJ895">
        <v>0</v>
      </c>
      <c r="EK895">
        <v>44.1943895</v>
      </c>
      <c r="EL895">
        <v>3.7916578999999999E-2</v>
      </c>
      <c r="EM895">
        <v>2.4339491000000001E-2</v>
      </c>
      <c r="EN895">
        <v>1.2459726000000001E-2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7.3888283130000003</v>
      </c>
      <c r="EX895">
        <v>7.1393610000000003E-3</v>
      </c>
      <c r="EY895">
        <v>4.8559409999999999E-3</v>
      </c>
      <c r="EZ895">
        <v>2.6553560000000002E-3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0</v>
      </c>
      <c r="FH895">
        <v>0.23865800000000001</v>
      </c>
      <c r="FI895" t="s">
        <v>113</v>
      </c>
      <c r="FJ895" t="s">
        <v>113</v>
      </c>
      <c r="FK895">
        <v>534.12595399999998</v>
      </c>
      <c r="FL895" t="s">
        <v>113</v>
      </c>
      <c r="FM895" t="s">
        <v>113</v>
      </c>
    </row>
    <row r="896" spans="116:169">
      <c r="DL896">
        <v>0</v>
      </c>
      <c r="DM896">
        <v>0.23039000000000001</v>
      </c>
      <c r="DN896">
        <v>1.2800000000000001E-3</v>
      </c>
      <c r="DO896">
        <v>1.3699999999999999E-3</v>
      </c>
      <c r="DP896">
        <v>1.15E-3</v>
      </c>
      <c r="DQ896">
        <v>2.0000000000000002E-5</v>
      </c>
      <c r="DR896">
        <v>3.0000000000000001E-5</v>
      </c>
      <c r="DS896">
        <v>1.1900000000000001E-3</v>
      </c>
      <c r="DT896">
        <v>3.2200000000000002E-3</v>
      </c>
      <c r="DU896">
        <v>1.6629999999999999E-2</v>
      </c>
      <c r="DV896">
        <v>0.48979</v>
      </c>
      <c r="DW896">
        <v>1.25492</v>
      </c>
      <c r="DX896">
        <v>0</v>
      </c>
      <c r="DY896">
        <v>470.45341999999999</v>
      </c>
      <c r="DZ896">
        <v>2.85697</v>
      </c>
      <c r="EA896">
        <v>3.2872699999999999</v>
      </c>
      <c r="EB896">
        <v>2.948</v>
      </c>
      <c r="EC896">
        <v>5.9749999999999998E-2</v>
      </c>
      <c r="ED896">
        <v>5.9619999999999999E-2</v>
      </c>
      <c r="EE896">
        <v>3.2348400000000002</v>
      </c>
      <c r="EF896">
        <v>7.1959</v>
      </c>
      <c r="EG896">
        <v>195.91095999999999</v>
      </c>
      <c r="EH896">
        <v>5333.6693699999996</v>
      </c>
      <c r="EI896">
        <v>13634.845569999999</v>
      </c>
      <c r="EJ896">
        <v>0</v>
      </c>
      <c r="EK896">
        <v>43.957937899999997</v>
      </c>
      <c r="EL896">
        <v>3.8727093999999997E-2</v>
      </c>
      <c r="EM896">
        <v>2.3292261000000002E-2</v>
      </c>
      <c r="EN896">
        <v>1.023485E-2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6.6926976729999996</v>
      </c>
      <c r="EX896">
        <v>6.6822690000000002E-3</v>
      </c>
      <c r="EY896">
        <v>4.2847980000000003E-3</v>
      </c>
      <c r="EZ896">
        <v>2.0223149999999998E-3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0.23421900000000001</v>
      </c>
      <c r="FI896" t="s">
        <v>113</v>
      </c>
      <c r="FJ896" t="s">
        <v>113</v>
      </c>
      <c r="FK896">
        <v>479.60540200000003</v>
      </c>
      <c r="FL896" t="s">
        <v>113</v>
      </c>
      <c r="FM896" t="s">
        <v>113</v>
      </c>
    </row>
    <row r="897" spans="116:169">
      <c r="DL897">
        <v>0</v>
      </c>
      <c r="DM897">
        <v>0.22602</v>
      </c>
      <c r="DN897">
        <v>1.41E-3</v>
      </c>
      <c r="DO897">
        <v>1.2199999999999999E-3</v>
      </c>
      <c r="DP897">
        <v>1.1999999999999999E-3</v>
      </c>
      <c r="DQ897">
        <v>2.0000000000000002E-5</v>
      </c>
      <c r="DR897">
        <v>2.0000000000000002E-5</v>
      </c>
      <c r="DS897">
        <v>1.17E-3</v>
      </c>
      <c r="DT897">
        <v>3.16E-3</v>
      </c>
      <c r="DU897">
        <v>1.6660000000000001E-2</v>
      </c>
      <c r="DV897">
        <v>0.49098000000000003</v>
      </c>
      <c r="DW897">
        <v>1.2581500000000001</v>
      </c>
      <c r="DX897">
        <v>0</v>
      </c>
      <c r="DY897">
        <v>417.95148</v>
      </c>
      <c r="DZ897">
        <v>2.8753199999999999</v>
      </c>
      <c r="EA897">
        <v>2.67442</v>
      </c>
      <c r="EB897">
        <v>2.8462000000000001</v>
      </c>
      <c r="EC897">
        <v>5.262E-2</v>
      </c>
      <c r="ED897">
        <v>5.3129999999999997E-2</v>
      </c>
      <c r="EE897">
        <v>2.94869</v>
      </c>
      <c r="EF897">
        <v>6.4524999999999997</v>
      </c>
      <c r="EG897">
        <v>195.97057000000001</v>
      </c>
      <c r="EH897">
        <v>5336.9042099999997</v>
      </c>
      <c r="EI897">
        <v>13642.04147</v>
      </c>
      <c r="EJ897">
        <v>0</v>
      </c>
      <c r="EK897">
        <v>43.680361449999999</v>
      </c>
      <c r="EL897">
        <v>3.6162311000000003E-2</v>
      </c>
      <c r="EM897">
        <v>2.4462312999999999E-2</v>
      </c>
      <c r="EN897">
        <v>1.0059169E-2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6.0063178199999996</v>
      </c>
      <c r="EX897">
        <v>5.7128259999999998E-3</v>
      </c>
      <c r="EY897">
        <v>4.1267689999999997E-3</v>
      </c>
      <c r="EZ897">
        <v>1.8334410000000001E-3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0.22986799999999999</v>
      </c>
      <c r="FI897" t="s">
        <v>113</v>
      </c>
      <c r="FJ897" t="s">
        <v>113</v>
      </c>
      <c r="FK897">
        <v>426.40003300000001</v>
      </c>
      <c r="FL897" t="s">
        <v>113</v>
      </c>
      <c r="FM897" t="s">
        <v>113</v>
      </c>
    </row>
    <row r="898" spans="116:169">
      <c r="DL898">
        <v>0</v>
      </c>
      <c r="DM898">
        <v>0.22173999999999999</v>
      </c>
      <c r="DN898">
        <v>1.41E-3</v>
      </c>
      <c r="DO898">
        <v>1.2899999999999999E-3</v>
      </c>
      <c r="DP898">
        <v>1.08E-3</v>
      </c>
      <c r="DQ898">
        <v>2.0000000000000002E-5</v>
      </c>
      <c r="DR898">
        <v>2.0000000000000002E-5</v>
      </c>
      <c r="DS898">
        <v>1.1999999999999999E-3</v>
      </c>
      <c r="DT898">
        <v>3.0999999999999999E-3</v>
      </c>
      <c r="DU898">
        <v>1.668E-2</v>
      </c>
      <c r="DV898">
        <v>0.49214999999999998</v>
      </c>
      <c r="DW898">
        <v>1.2613000000000001</v>
      </c>
      <c r="DX898">
        <v>0</v>
      </c>
      <c r="DY898">
        <v>366.70965000000001</v>
      </c>
      <c r="DZ898">
        <v>2.6095100000000002</v>
      </c>
      <c r="EA898">
        <v>2.5997300000000001</v>
      </c>
      <c r="EB898">
        <v>2.3536899999999998</v>
      </c>
      <c r="EC898">
        <v>4.8520000000000001E-2</v>
      </c>
      <c r="ED898">
        <v>4.8009999999999997E-2</v>
      </c>
      <c r="EE898">
        <v>2.8210000000000002</v>
      </c>
      <c r="EF898">
        <v>5.7304399999999998</v>
      </c>
      <c r="EG898">
        <v>196.02369999999999</v>
      </c>
      <c r="EH898">
        <v>5339.8528999999999</v>
      </c>
      <c r="EI898">
        <v>13648.49397</v>
      </c>
      <c r="EJ898">
        <v>0</v>
      </c>
      <c r="EK898">
        <v>43.408986169999999</v>
      </c>
      <c r="EL898">
        <v>3.7361751999999998E-2</v>
      </c>
      <c r="EM898">
        <v>2.2540846E-2</v>
      </c>
      <c r="EN898">
        <v>1.0593843E-2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5.3371131839999997</v>
      </c>
      <c r="EX898">
        <v>5.3338719999999999E-3</v>
      </c>
      <c r="EY898">
        <v>3.469527E-3</v>
      </c>
      <c r="EZ898">
        <v>1.7706169999999999E-3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0.22554299999999999</v>
      </c>
      <c r="FI898" t="s">
        <v>113</v>
      </c>
      <c r="FJ898" t="s">
        <v>113</v>
      </c>
      <c r="FK898">
        <v>374.32109800000001</v>
      </c>
      <c r="FL898" t="s">
        <v>113</v>
      </c>
      <c r="FM898" t="s">
        <v>113</v>
      </c>
    </row>
    <row r="899" spans="116:169">
      <c r="DL899">
        <v>0</v>
      </c>
      <c r="DM899">
        <v>0.2175</v>
      </c>
      <c r="DN899">
        <v>1.4300000000000001E-3</v>
      </c>
      <c r="DO899">
        <v>1.2999999999999999E-3</v>
      </c>
      <c r="DP899">
        <v>1.1299999999999999E-3</v>
      </c>
      <c r="DQ899">
        <v>2.0000000000000002E-5</v>
      </c>
      <c r="DR899">
        <v>2.0000000000000002E-5</v>
      </c>
      <c r="DS899">
        <v>1.1000000000000001E-3</v>
      </c>
      <c r="DT899">
        <v>3.0400000000000002E-3</v>
      </c>
      <c r="DU899">
        <v>1.6709999999999999E-2</v>
      </c>
      <c r="DV899">
        <v>0.49335000000000001</v>
      </c>
      <c r="DW899">
        <v>1.2644</v>
      </c>
      <c r="DX899">
        <v>0</v>
      </c>
      <c r="DY899">
        <v>316.67011000000002</v>
      </c>
      <c r="DZ899">
        <v>2.3541599999999998</v>
      </c>
      <c r="EA899">
        <v>2.3578899999999998</v>
      </c>
      <c r="EB899">
        <v>2.25847</v>
      </c>
      <c r="EC899">
        <v>4.3659999999999997E-2</v>
      </c>
      <c r="ED899">
        <v>4.2200000000000001E-2</v>
      </c>
      <c r="EE899">
        <v>2.35616</v>
      </c>
      <c r="EF899">
        <v>5.0314300000000003</v>
      </c>
      <c r="EG899">
        <v>196.07171</v>
      </c>
      <c r="EH899">
        <v>5342.6738999999998</v>
      </c>
      <c r="EI899">
        <v>13654.224410000001</v>
      </c>
      <c r="EJ899">
        <v>0</v>
      </c>
      <c r="EK899">
        <v>43.13565706</v>
      </c>
      <c r="EL899">
        <v>3.8108097E-2</v>
      </c>
      <c r="EM899">
        <v>2.3593532E-2</v>
      </c>
      <c r="EN899">
        <v>9.6598680000000003E-3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4.683697306</v>
      </c>
      <c r="EX899">
        <v>4.8808970000000004E-3</v>
      </c>
      <c r="EY899">
        <v>3.2790509999999998E-3</v>
      </c>
      <c r="EZ899">
        <v>1.4702389999999999E-3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0.22138099999999999</v>
      </c>
      <c r="FI899" t="s">
        <v>113</v>
      </c>
      <c r="FJ899" t="s">
        <v>113</v>
      </c>
      <c r="FK899">
        <v>323.68429300000003</v>
      </c>
      <c r="FL899" t="s">
        <v>113</v>
      </c>
      <c r="FM899" t="s">
        <v>113</v>
      </c>
    </row>
    <row r="900" spans="116:169">
      <c r="DL900">
        <v>0</v>
      </c>
      <c r="DM900">
        <v>0.21314</v>
      </c>
      <c r="DN900">
        <v>1.41E-3</v>
      </c>
      <c r="DO900">
        <v>1.5E-3</v>
      </c>
      <c r="DP900">
        <v>1.14E-3</v>
      </c>
      <c r="DQ900">
        <v>2.0000000000000002E-5</v>
      </c>
      <c r="DR900">
        <v>2.0000000000000002E-5</v>
      </c>
      <c r="DS900">
        <v>1.15E-3</v>
      </c>
      <c r="DT900">
        <v>2.99E-3</v>
      </c>
      <c r="DU900">
        <v>1.6729999999999998E-2</v>
      </c>
      <c r="DV900">
        <v>0.49445</v>
      </c>
      <c r="DW900">
        <v>1.2674399999999999</v>
      </c>
      <c r="DX900">
        <v>0</v>
      </c>
      <c r="DY900">
        <v>267.58692000000002</v>
      </c>
      <c r="DZ900">
        <v>2.05559</v>
      </c>
      <c r="EA900">
        <v>2.4463599999999999</v>
      </c>
      <c r="EB900">
        <v>2.06189</v>
      </c>
      <c r="EC900">
        <v>4.2479999999999997E-2</v>
      </c>
      <c r="ED900">
        <v>3.7969999999999997E-2</v>
      </c>
      <c r="EE900">
        <v>2.2473900000000002</v>
      </c>
      <c r="EF900">
        <v>4.3539700000000003</v>
      </c>
      <c r="EG900">
        <v>196.11391</v>
      </c>
      <c r="EH900">
        <v>5345.03006</v>
      </c>
      <c r="EI900">
        <v>13659.25585</v>
      </c>
      <c r="EJ900">
        <v>0</v>
      </c>
      <c r="EK900">
        <v>42.774033350000003</v>
      </c>
      <c r="EL900">
        <v>4.3281808999999997E-2</v>
      </c>
      <c r="EM900">
        <v>2.4130782E-2</v>
      </c>
      <c r="EN900">
        <v>1.0273601E-2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4.0370334740000002</v>
      </c>
      <c r="EX900">
        <v>4.8967189999999999E-3</v>
      </c>
      <c r="EY900">
        <v>3.0028590000000001E-3</v>
      </c>
      <c r="EZ900">
        <v>1.4121699999999999E-3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0.217222</v>
      </c>
      <c r="FI900" t="s">
        <v>113</v>
      </c>
      <c r="FJ900" t="s">
        <v>113</v>
      </c>
      <c r="FK900">
        <v>274.19324399999999</v>
      </c>
      <c r="FL900" t="s">
        <v>113</v>
      </c>
      <c r="FM900" t="s">
        <v>113</v>
      </c>
    </row>
    <row r="901" spans="116:169">
      <c r="DL901">
        <v>0</v>
      </c>
      <c r="DM901">
        <v>0.19300999999999999</v>
      </c>
      <c r="DN901">
        <v>3.4000000000000002E-4</v>
      </c>
      <c r="DO901">
        <v>1.49E-3</v>
      </c>
      <c r="DP901">
        <v>1.2999999999999999E-3</v>
      </c>
      <c r="DQ901">
        <v>3.0000000000000001E-5</v>
      </c>
      <c r="DR901">
        <v>2.0000000000000002E-5</v>
      </c>
      <c r="DS901">
        <v>1.1199999999999999E-3</v>
      </c>
      <c r="DT901">
        <v>1.9900000000000001E-2</v>
      </c>
      <c r="DU901">
        <v>1.6750000000000001E-2</v>
      </c>
      <c r="DV901">
        <v>0.49558999999999997</v>
      </c>
      <c r="DW901">
        <v>1.2704299999999999</v>
      </c>
      <c r="DX901">
        <v>0</v>
      </c>
      <c r="DY901">
        <v>203.13144</v>
      </c>
      <c r="DZ901">
        <v>0.42837999999999998</v>
      </c>
      <c r="EA901">
        <v>2.1377999999999999</v>
      </c>
      <c r="EB901">
        <v>2.1021100000000001</v>
      </c>
      <c r="EC901">
        <v>3.8830000000000003E-2</v>
      </c>
      <c r="ED901">
        <v>3.1289999999999998E-2</v>
      </c>
      <c r="EE901">
        <v>2.0022000000000002</v>
      </c>
      <c r="EF901">
        <v>24.98687</v>
      </c>
      <c r="EG901">
        <v>196.15188000000001</v>
      </c>
      <c r="EH901">
        <v>5347.2774600000002</v>
      </c>
      <c r="EI901">
        <v>13663.60982</v>
      </c>
      <c r="EJ901">
        <v>0</v>
      </c>
      <c r="EK901">
        <v>39.250537430000001</v>
      </c>
      <c r="EL901">
        <v>4.5541650000000003E-2</v>
      </c>
      <c r="EM901">
        <v>2.7722549999999999E-2</v>
      </c>
      <c r="EN901">
        <v>1.0521298E-2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3.1551016999999999</v>
      </c>
      <c r="EX901">
        <v>4.5141000000000001E-3</v>
      </c>
      <c r="EY901">
        <v>3.0470549999999999E-3</v>
      </c>
      <c r="EZ901">
        <v>1.293071E-3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0.19617999999999999</v>
      </c>
      <c r="FI901" t="s">
        <v>113</v>
      </c>
      <c r="FJ901" t="s">
        <v>113</v>
      </c>
      <c r="FK901">
        <v>207.83855700000001</v>
      </c>
      <c r="FL901" t="s">
        <v>113</v>
      </c>
      <c r="FM901" t="s">
        <v>113</v>
      </c>
    </row>
    <row r="902" spans="116:169">
      <c r="DL902">
        <v>0</v>
      </c>
      <c r="DM902">
        <v>0.10962</v>
      </c>
      <c r="DN902">
        <v>9.0000000000000006E-5</v>
      </c>
      <c r="DO902">
        <v>5.1000000000000004E-4</v>
      </c>
      <c r="DP902">
        <v>1.2600000000000001E-3</v>
      </c>
      <c r="DQ902">
        <v>2.0000000000000002E-5</v>
      </c>
      <c r="DR902">
        <v>1.0000000000000001E-5</v>
      </c>
      <c r="DS902">
        <v>1.25E-3</v>
      </c>
      <c r="DT902">
        <v>8.3419999999999994E-2</v>
      </c>
      <c r="DU902">
        <v>1.678E-2</v>
      </c>
      <c r="DV902">
        <v>0.49670999999999998</v>
      </c>
      <c r="DW902">
        <v>1.29033</v>
      </c>
      <c r="DX902">
        <v>0</v>
      </c>
      <c r="DY902">
        <v>92.815820000000002</v>
      </c>
      <c r="DZ902">
        <v>8.8429999999999995E-2</v>
      </c>
      <c r="EA902">
        <v>0.61667000000000005</v>
      </c>
      <c r="EB902">
        <v>1.79129</v>
      </c>
      <c r="EC902">
        <v>2.4060000000000002E-2</v>
      </c>
      <c r="ED902">
        <v>1.711E-2</v>
      </c>
      <c r="EE902">
        <v>2.0121500000000001</v>
      </c>
      <c r="EF902">
        <v>87.794020000000003</v>
      </c>
      <c r="EG902">
        <v>196.18315999999999</v>
      </c>
      <c r="EH902">
        <v>5349.2796600000001</v>
      </c>
      <c r="EI902">
        <v>13688.59669</v>
      </c>
      <c r="EJ902">
        <v>0</v>
      </c>
      <c r="EK902">
        <v>22.612010099999999</v>
      </c>
      <c r="EL902">
        <v>2.6352548999999999E-2</v>
      </c>
      <c r="EM902">
        <v>2.8495751E-2</v>
      </c>
      <c r="EN902">
        <v>1.2138364E-2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1.5057862609999999</v>
      </c>
      <c r="EX902">
        <v>2.3434419999999998E-3</v>
      </c>
      <c r="EY902">
        <v>2.7308290000000002E-3</v>
      </c>
      <c r="EZ902">
        <v>1.317386E-3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0.11149299999999999</v>
      </c>
      <c r="FI902" t="s">
        <v>113</v>
      </c>
      <c r="FJ902" t="s">
        <v>113</v>
      </c>
      <c r="FK902">
        <v>95.336273000000006</v>
      </c>
      <c r="FL902" t="s">
        <v>113</v>
      </c>
      <c r="FM902" t="s">
        <v>113</v>
      </c>
    </row>
    <row r="903" spans="116:169">
      <c r="DL903">
        <v>0</v>
      </c>
      <c r="DM903">
        <v>1.6619999999999999E-2</v>
      </c>
      <c r="DN903">
        <v>3.0000000000000001E-5</v>
      </c>
      <c r="DO903">
        <v>1.3999999999999999E-4</v>
      </c>
      <c r="DP903">
        <v>4.6000000000000001E-4</v>
      </c>
      <c r="DQ903">
        <v>1.0000000000000001E-5</v>
      </c>
      <c r="DR903">
        <v>0</v>
      </c>
      <c r="DS903">
        <v>1.17E-3</v>
      </c>
      <c r="DT903">
        <v>9.3060000000000004E-2</v>
      </c>
      <c r="DU903">
        <v>1.6789999999999999E-2</v>
      </c>
      <c r="DV903">
        <v>0.49797000000000002</v>
      </c>
      <c r="DW903">
        <v>1.37375</v>
      </c>
      <c r="DX903">
        <v>0</v>
      </c>
      <c r="DY903">
        <v>10.604290000000001</v>
      </c>
      <c r="DZ903">
        <v>2.222E-2</v>
      </c>
      <c r="EA903">
        <v>0.13858000000000001</v>
      </c>
      <c r="EB903">
        <v>0.56011</v>
      </c>
      <c r="EC903">
        <v>1.1440000000000001E-2</v>
      </c>
      <c r="ED903">
        <v>5.7800000000000004E-3</v>
      </c>
      <c r="EE903">
        <v>1.6661900000000001</v>
      </c>
      <c r="EF903">
        <v>78.791889999999995</v>
      </c>
      <c r="EG903">
        <v>196.20027999999999</v>
      </c>
      <c r="EH903">
        <v>5351.2918200000004</v>
      </c>
      <c r="EI903">
        <v>13776.39071</v>
      </c>
      <c r="EJ903">
        <v>0</v>
      </c>
      <c r="EK903">
        <v>3.4984080340000001</v>
      </c>
      <c r="EL903">
        <v>1.2589648E-2</v>
      </c>
      <c r="EM903">
        <v>1.2927886E-2</v>
      </c>
      <c r="EN903">
        <v>1.1865482E-2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0.18591891299999999</v>
      </c>
      <c r="EX903">
        <v>9.8036799999999991E-4</v>
      </c>
      <c r="EY903">
        <v>1.0763070000000001E-3</v>
      </c>
      <c r="EZ903">
        <v>1.119449E-3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1.7257999999999999E-2</v>
      </c>
      <c r="FI903" t="s">
        <v>113</v>
      </c>
      <c r="FJ903" t="s">
        <v>113</v>
      </c>
      <c r="FK903">
        <v>11.336632</v>
      </c>
      <c r="FL903" t="s">
        <v>113</v>
      </c>
      <c r="FM903" t="s">
        <v>113</v>
      </c>
    </row>
    <row r="904" spans="116:169">
      <c r="DL904">
        <v>0</v>
      </c>
      <c r="DM904">
        <v>4.0999999999999999E-4</v>
      </c>
      <c r="DN904">
        <v>1.0000000000000001E-5</v>
      </c>
      <c r="DO904">
        <v>4.0000000000000003E-5</v>
      </c>
      <c r="DP904">
        <v>1.2999999999999999E-4</v>
      </c>
      <c r="DQ904">
        <v>0</v>
      </c>
      <c r="DR904">
        <v>0</v>
      </c>
      <c r="DS904">
        <v>4.2999999999999999E-4</v>
      </c>
      <c r="DT904">
        <v>1.6230000000000001E-2</v>
      </c>
      <c r="DU904">
        <v>1.6799999999999999E-2</v>
      </c>
      <c r="DV904">
        <v>0.49913999999999997</v>
      </c>
      <c r="DW904">
        <v>1.4668000000000001</v>
      </c>
      <c r="DX904">
        <v>0</v>
      </c>
      <c r="DY904">
        <v>0.17515</v>
      </c>
      <c r="DZ904">
        <v>5.4400000000000004E-3</v>
      </c>
      <c r="EA904">
        <v>3.1300000000000001E-2</v>
      </c>
      <c r="EB904">
        <v>0.13114999999999999</v>
      </c>
      <c r="EC904">
        <v>3.2100000000000002E-3</v>
      </c>
      <c r="ED904">
        <v>1.39E-3</v>
      </c>
      <c r="EE904">
        <v>0.51885000000000003</v>
      </c>
      <c r="EF904">
        <v>10.35594</v>
      </c>
      <c r="EG904">
        <v>196.20605</v>
      </c>
      <c r="EH904">
        <v>5352.9579999999996</v>
      </c>
      <c r="EI904">
        <v>13855.18259</v>
      </c>
      <c r="EJ904">
        <v>0</v>
      </c>
      <c r="EK904">
        <v>0.10097123</v>
      </c>
      <c r="EL904">
        <v>4.6660390000000003E-3</v>
      </c>
      <c r="EM904">
        <v>4.11978E-3</v>
      </c>
      <c r="EN904">
        <v>4.4313679999999998E-3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4.3504679999999997E-3</v>
      </c>
      <c r="EX904">
        <v>3.0539400000000001E-4</v>
      </c>
      <c r="EY904">
        <v>2.8900200000000001E-4</v>
      </c>
      <c r="EZ904">
        <v>3.5602000000000002E-4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5.9800000000000001E-4</v>
      </c>
      <c r="FI904" t="s">
        <v>113</v>
      </c>
      <c r="FJ904" t="s">
        <v>113</v>
      </c>
      <c r="FK904">
        <v>0.34625499999999998</v>
      </c>
      <c r="FL904" t="s">
        <v>113</v>
      </c>
      <c r="FM904" t="s">
        <v>113</v>
      </c>
    </row>
    <row r="905" spans="116:169">
      <c r="DL905">
        <v>0</v>
      </c>
      <c r="DM905">
        <v>4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53183.34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 t="s">
        <v>113</v>
      </c>
      <c r="FI905" t="s">
        <v>113</v>
      </c>
      <c r="FJ905" t="s">
        <v>113</v>
      </c>
      <c r="FK905" t="s">
        <v>113</v>
      </c>
      <c r="FL905" t="s">
        <v>113</v>
      </c>
      <c r="FM905" t="s">
        <v>113</v>
      </c>
    </row>
    <row r="906" spans="116:169">
      <c r="DL906">
        <v>0</v>
      </c>
      <c r="DM906">
        <v>3.7128399999999999</v>
      </c>
      <c r="DN906">
        <v>3.0169999999999999E-2</v>
      </c>
      <c r="DO906">
        <v>3.0999999999999999E-3</v>
      </c>
      <c r="DP906">
        <v>0</v>
      </c>
      <c r="DQ906">
        <v>0</v>
      </c>
      <c r="DR906">
        <v>1.24E-2</v>
      </c>
      <c r="DS906">
        <v>0</v>
      </c>
      <c r="DT906">
        <v>0.24149000000000001</v>
      </c>
      <c r="DU906">
        <v>0</v>
      </c>
      <c r="DV906">
        <v>0</v>
      </c>
      <c r="DW906">
        <v>0</v>
      </c>
      <c r="DX906">
        <v>0</v>
      </c>
      <c r="DY906">
        <v>49169.814030000001</v>
      </c>
      <c r="DZ906">
        <v>401.13119999999998</v>
      </c>
      <c r="EA906">
        <v>41.223599999999998</v>
      </c>
      <c r="EB906">
        <v>0</v>
      </c>
      <c r="EC906">
        <v>0</v>
      </c>
      <c r="ED906">
        <v>164.89440999999999</v>
      </c>
      <c r="EE906">
        <v>0</v>
      </c>
      <c r="EF906">
        <v>3210.8267099999998</v>
      </c>
      <c r="EG906">
        <v>0</v>
      </c>
      <c r="EH906">
        <v>0</v>
      </c>
      <c r="EI906">
        <v>0</v>
      </c>
      <c r="EJ906">
        <v>0</v>
      </c>
      <c r="EK906">
        <v>195.45004499999999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558.50830310000003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0</v>
      </c>
      <c r="FH906">
        <v>3.7461069999999999</v>
      </c>
      <c r="FI906" t="s">
        <v>113</v>
      </c>
      <c r="FJ906" t="s">
        <v>113</v>
      </c>
      <c r="FK906" s="9">
        <v>49612.168834999997</v>
      </c>
      <c r="FL906" t="s">
        <v>113</v>
      </c>
      <c r="FM906" t="s">
        <v>113</v>
      </c>
    </row>
    <row r="907" spans="116:169">
      <c r="DL907">
        <v>0</v>
      </c>
      <c r="DM907">
        <v>3.5870799999999998</v>
      </c>
      <c r="DN907">
        <v>1.5800000000000002E-2</v>
      </c>
      <c r="DO907">
        <v>2.239E-2</v>
      </c>
      <c r="DP907">
        <v>0</v>
      </c>
      <c r="DQ907">
        <v>6.2E-4</v>
      </c>
      <c r="DR907">
        <v>9.2999999999999992E-3</v>
      </c>
      <c r="DS907">
        <v>0</v>
      </c>
      <c r="DT907">
        <v>0.11092</v>
      </c>
      <c r="DU907">
        <v>1.24E-2</v>
      </c>
      <c r="DV907">
        <v>0</v>
      </c>
      <c r="DW907">
        <v>0.24149000000000001</v>
      </c>
      <c r="DX907">
        <v>0</v>
      </c>
      <c r="DY907">
        <v>47313.419159999998</v>
      </c>
      <c r="DZ907">
        <v>209.23767000000001</v>
      </c>
      <c r="EA907">
        <v>297.64688000000001</v>
      </c>
      <c r="EB907">
        <v>0</v>
      </c>
      <c r="EC907">
        <v>8.1863499999999991</v>
      </c>
      <c r="ED907">
        <v>123.43852</v>
      </c>
      <c r="EE907">
        <v>0</v>
      </c>
      <c r="EF907">
        <v>1468.9497799999999</v>
      </c>
      <c r="EG907">
        <v>164.89440999999999</v>
      </c>
      <c r="EH907">
        <v>0</v>
      </c>
      <c r="EI907">
        <v>3210.8267099999998</v>
      </c>
      <c r="EJ907">
        <v>0</v>
      </c>
      <c r="EK907">
        <v>191.25805550000001</v>
      </c>
      <c r="EL907">
        <v>3.2411914E-2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538.28827920000003</v>
      </c>
      <c r="EX907">
        <v>9.2618669000000001E-2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0</v>
      </c>
      <c r="FG907">
        <v>0</v>
      </c>
      <c r="FH907">
        <v>3.6258849999999998</v>
      </c>
      <c r="FI907" t="s">
        <v>113</v>
      </c>
      <c r="FJ907" t="s">
        <v>113</v>
      </c>
      <c r="FK907" s="9">
        <v>47828.490063999998</v>
      </c>
      <c r="FL907" t="s">
        <v>113</v>
      </c>
      <c r="FM907" t="s">
        <v>113</v>
      </c>
    </row>
    <row r="908" spans="116:169">
      <c r="DL908">
        <v>0</v>
      </c>
      <c r="DM908">
        <v>3.4628899999999998</v>
      </c>
      <c r="DN908">
        <v>1.5270000000000001E-2</v>
      </c>
      <c r="DO908">
        <v>1.9109999999999999E-2</v>
      </c>
      <c r="DP908">
        <v>0</v>
      </c>
      <c r="DQ908">
        <v>3.2000000000000003E-4</v>
      </c>
      <c r="DR908">
        <v>2.0549999999999999E-2</v>
      </c>
      <c r="DS908">
        <v>0</v>
      </c>
      <c r="DT908">
        <v>0.10712000000000001</v>
      </c>
      <c r="DU908">
        <v>2.1700000000000001E-2</v>
      </c>
      <c r="DV908">
        <v>0</v>
      </c>
      <c r="DW908">
        <v>0.35241</v>
      </c>
      <c r="DX908">
        <v>0</v>
      </c>
      <c r="DY908">
        <v>45488.968439999997</v>
      </c>
      <c r="DZ908">
        <v>201.4393</v>
      </c>
      <c r="EA908">
        <v>252.97372999999999</v>
      </c>
      <c r="EB908">
        <v>0</v>
      </c>
      <c r="EC908">
        <v>4.2701599999999997</v>
      </c>
      <c r="ED908">
        <v>272.72534000000002</v>
      </c>
      <c r="EE908">
        <v>0</v>
      </c>
      <c r="EF908">
        <v>1412.9214300000001</v>
      </c>
      <c r="EG908">
        <v>288.33292999999998</v>
      </c>
      <c r="EH908">
        <v>0</v>
      </c>
      <c r="EI908">
        <v>4679.7764900000002</v>
      </c>
      <c r="EJ908">
        <v>0</v>
      </c>
      <c r="EK908">
        <v>186.59526249999999</v>
      </c>
      <c r="EL908">
        <v>1.7165914000000001E-2</v>
      </c>
      <c r="EM908">
        <v>0.392892882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517.19685960000004</v>
      </c>
      <c r="EX908">
        <v>4.8311660999999999E-2</v>
      </c>
      <c r="EY908">
        <v>1.12271111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3.497595</v>
      </c>
      <c r="FI908" t="s">
        <v>113</v>
      </c>
      <c r="FJ908" t="s">
        <v>113</v>
      </c>
      <c r="FK908" s="9">
        <v>45947.651618999997</v>
      </c>
      <c r="FL908" t="s">
        <v>113</v>
      </c>
      <c r="FM908" t="s">
        <v>113</v>
      </c>
    </row>
    <row r="909" spans="116:169">
      <c r="DL909">
        <v>0</v>
      </c>
      <c r="DM909">
        <v>3.3748</v>
      </c>
      <c r="DN909">
        <v>2.0219999999999998E-2</v>
      </c>
      <c r="DO909">
        <v>1.489E-2</v>
      </c>
      <c r="DP909">
        <v>1.6959999999999999E-2</v>
      </c>
      <c r="DQ909">
        <v>8.3000000000000001E-4</v>
      </c>
      <c r="DR909">
        <v>2.8800000000000002E-3</v>
      </c>
      <c r="DS909">
        <v>5.2999999999999998E-4</v>
      </c>
      <c r="DT909">
        <v>6.615E-2</v>
      </c>
      <c r="DU909">
        <v>4.2259999999999999E-2</v>
      </c>
      <c r="DV909">
        <v>0</v>
      </c>
      <c r="DW909">
        <v>0.45952999999999999</v>
      </c>
      <c r="DX909">
        <v>0</v>
      </c>
      <c r="DY909">
        <v>44148.004979999998</v>
      </c>
      <c r="DZ909">
        <v>265.63936000000001</v>
      </c>
      <c r="EA909">
        <v>196.33696</v>
      </c>
      <c r="EB909">
        <v>224.47363000000001</v>
      </c>
      <c r="EC909">
        <v>10.998860000000001</v>
      </c>
      <c r="ED909">
        <v>37.895870000000002</v>
      </c>
      <c r="EE909">
        <v>6.9329299999999998</v>
      </c>
      <c r="EF909">
        <v>869.01778000000002</v>
      </c>
      <c r="EG909">
        <v>561.05826999999999</v>
      </c>
      <c r="EH909">
        <v>0</v>
      </c>
      <c r="EI909">
        <v>6092.6979199999996</v>
      </c>
      <c r="EJ909">
        <v>0</v>
      </c>
      <c r="EK909">
        <v>183.9268299</v>
      </c>
      <c r="EL909">
        <v>0.110038924</v>
      </c>
      <c r="EM909">
        <v>4.4227634000000002E-2</v>
      </c>
      <c r="EN909">
        <v>0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502.04250180000003</v>
      </c>
      <c r="EX909">
        <v>0.30688465199999998</v>
      </c>
      <c r="EY909">
        <v>0.124474027</v>
      </c>
      <c r="EZ909">
        <v>0</v>
      </c>
      <c r="FA909">
        <v>0</v>
      </c>
      <c r="FB909">
        <v>0</v>
      </c>
      <c r="FC909">
        <v>0</v>
      </c>
      <c r="FD909">
        <v>0</v>
      </c>
      <c r="FE909">
        <v>0</v>
      </c>
      <c r="FF909">
        <v>0</v>
      </c>
      <c r="FG909">
        <v>0</v>
      </c>
      <c r="FH909">
        <v>3.427705</v>
      </c>
      <c r="FI909" t="s">
        <v>113</v>
      </c>
      <c r="FJ909" t="s">
        <v>113</v>
      </c>
      <c r="FK909" s="9">
        <v>44845.453791</v>
      </c>
      <c r="FL909" t="s">
        <v>113</v>
      </c>
      <c r="FM909" t="s">
        <v>113</v>
      </c>
    </row>
    <row r="910" spans="116:169">
      <c r="DL910">
        <v>0</v>
      </c>
      <c r="DM910">
        <v>3.2824900000000001</v>
      </c>
      <c r="DN910">
        <v>1.9429999999999999E-2</v>
      </c>
      <c r="DO910">
        <v>2.4320000000000001E-2</v>
      </c>
      <c r="DP910">
        <v>1.6129999999999999E-2</v>
      </c>
      <c r="DQ910">
        <v>5.2999999999999998E-4</v>
      </c>
      <c r="DR910">
        <v>0</v>
      </c>
      <c r="DS910">
        <v>1.6369999999999999E-2</v>
      </c>
      <c r="DT910">
        <v>6.8440000000000001E-2</v>
      </c>
      <c r="DU910">
        <v>4.514E-2</v>
      </c>
      <c r="DV910">
        <v>5.2999999999999998E-4</v>
      </c>
      <c r="DW910">
        <v>0.52568999999999999</v>
      </c>
      <c r="DX910">
        <v>0</v>
      </c>
      <c r="DY910">
        <v>42759.582609999998</v>
      </c>
      <c r="DZ910">
        <v>254.11274</v>
      </c>
      <c r="EA910">
        <v>319.14244000000002</v>
      </c>
      <c r="EB910">
        <v>212.48172</v>
      </c>
      <c r="EC910">
        <v>6.9905099999999996</v>
      </c>
      <c r="ED910">
        <v>0</v>
      </c>
      <c r="EE910">
        <v>216.58206000000001</v>
      </c>
      <c r="EF910">
        <v>895.35762</v>
      </c>
      <c r="EG910">
        <v>598.95414000000005</v>
      </c>
      <c r="EH910">
        <v>6.9329299999999998</v>
      </c>
      <c r="EI910">
        <v>6961.7156999999997</v>
      </c>
      <c r="EJ910">
        <v>0</v>
      </c>
      <c r="EK910">
        <v>181.00356769999999</v>
      </c>
      <c r="EL910">
        <v>9.4869647000000001E-2</v>
      </c>
      <c r="EM910">
        <v>2.3583999000000001E-2</v>
      </c>
      <c r="EN910">
        <v>8.2078843999999998E-2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486.5250044</v>
      </c>
      <c r="EX910">
        <v>0.26093954899999999</v>
      </c>
      <c r="EY910">
        <v>6.5368299000000005E-2</v>
      </c>
      <c r="EZ910">
        <v>0.23100227700000001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3.3428909999999998</v>
      </c>
      <c r="FI910" t="s">
        <v>113</v>
      </c>
      <c r="FJ910" t="s">
        <v>113</v>
      </c>
      <c r="FK910" s="9">
        <v>43552.310012000002</v>
      </c>
      <c r="FL910" t="s">
        <v>113</v>
      </c>
      <c r="FM910" t="s">
        <v>113</v>
      </c>
    </row>
    <row r="911" spans="116:169">
      <c r="DL911">
        <v>0</v>
      </c>
      <c r="DM911">
        <v>3.1904699999999999</v>
      </c>
      <c r="DN911">
        <v>2.1749999999999999E-2</v>
      </c>
      <c r="DO911">
        <v>2.3709999999999998E-2</v>
      </c>
      <c r="DP911">
        <v>2.4039999999999999E-2</v>
      </c>
      <c r="DQ911">
        <v>5.1000000000000004E-4</v>
      </c>
      <c r="DR911">
        <v>0</v>
      </c>
      <c r="DS911">
        <v>1.5949999999999999E-2</v>
      </c>
      <c r="DT911">
        <v>6.6470000000000001E-2</v>
      </c>
      <c r="DU911">
        <v>4.514E-2</v>
      </c>
      <c r="DV911">
        <v>1.6899999999999998E-2</v>
      </c>
      <c r="DW911">
        <v>0.59413000000000005</v>
      </c>
      <c r="DX911">
        <v>0</v>
      </c>
      <c r="DY911">
        <v>41383.178919999998</v>
      </c>
      <c r="DZ911">
        <v>283.35849000000002</v>
      </c>
      <c r="EA911">
        <v>309.83571000000001</v>
      </c>
      <c r="EB911">
        <v>315.34717000000001</v>
      </c>
      <c r="EC911">
        <v>6.6871799999999997</v>
      </c>
      <c r="ED911">
        <v>0</v>
      </c>
      <c r="EE911">
        <v>209.90567999999999</v>
      </c>
      <c r="EF911">
        <v>865.83063000000004</v>
      </c>
      <c r="EG911">
        <v>598.95414000000005</v>
      </c>
      <c r="EH911">
        <v>223.51499000000001</v>
      </c>
      <c r="EI911">
        <v>7857.0733200000004</v>
      </c>
      <c r="EJ911">
        <v>0</v>
      </c>
      <c r="EK911">
        <v>177.8916988</v>
      </c>
      <c r="EL911">
        <v>0.15663686900000001</v>
      </c>
      <c r="EM911">
        <v>3.8938944000000003E-2</v>
      </c>
      <c r="EN911">
        <v>7.8961107000000003E-2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470.8168857</v>
      </c>
      <c r="EX911">
        <v>0.42425854499999999</v>
      </c>
      <c r="EY911">
        <v>0.10628491</v>
      </c>
      <c r="EZ911">
        <v>0.21885826899999999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3.2604790000000001</v>
      </c>
      <c r="FI911" t="s">
        <v>113</v>
      </c>
      <c r="FJ911" t="s">
        <v>113</v>
      </c>
      <c r="FK911" s="9">
        <v>42298.407464000004</v>
      </c>
      <c r="FL911" t="s">
        <v>113</v>
      </c>
      <c r="FM911" t="s">
        <v>113</v>
      </c>
    </row>
    <row r="912" spans="116:169">
      <c r="DL912">
        <v>0</v>
      </c>
      <c r="DM912">
        <v>3.1058500000000002</v>
      </c>
      <c r="DN912">
        <v>3.0329999999999999E-2</v>
      </c>
      <c r="DO912">
        <v>2.035E-2</v>
      </c>
      <c r="DP912">
        <v>2.147E-2</v>
      </c>
      <c r="DQ912">
        <v>6.4999999999999997E-4</v>
      </c>
      <c r="DR912">
        <v>1.34E-3</v>
      </c>
      <c r="DS912">
        <v>2.342E-2</v>
      </c>
      <c r="DT912">
        <v>5.7070000000000003E-2</v>
      </c>
      <c r="DU912">
        <v>4.514E-2</v>
      </c>
      <c r="DV912">
        <v>3.2840000000000001E-2</v>
      </c>
      <c r="DW912">
        <v>0.66059999999999997</v>
      </c>
      <c r="DX912">
        <v>0</v>
      </c>
      <c r="DY912">
        <v>40110.66633</v>
      </c>
      <c r="DZ912">
        <v>393.33762999999999</v>
      </c>
      <c r="EA912">
        <v>264.91131000000001</v>
      </c>
      <c r="EB912">
        <v>280.53832999999997</v>
      </c>
      <c r="EC912">
        <v>8.5105699999999995</v>
      </c>
      <c r="ED912">
        <v>17.41825</v>
      </c>
      <c r="EE912">
        <v>307.20760999999999</v>
      </c>
      <c r="EF912">
        <v>740.18453</v>
      </c>
      <c r="EG912">
        <v>598.95414000000005</v>
      </c>
      <c r="EH912">
        <v>433.42066999999997</v>
      </c>
      <c r="EI912">
        <v>8722.9039499999999</v>
      </c>
      <c r="EJ912">
        <v>0</v>
      </c>
      <c r="EK912">
        <v>175.3231275</v>
      </c>
      <c r="EL912">
        <v>0.17222917700000001</v>
      </c>
      <c r="EM912">
        <v>0.125188996</v>
      </c>
      <c r="EN912">
        <v>1.2348876999999999E-2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456.8752551</v>
      </c>
      <c r="EX912">
        <v>0.45779777399999999</v>
      </c>
      <c r="EY912">
        <v>0.33751398199999999</v>
      </c>
      <c r="EZ912">
        <v>3.3706595999999998E-2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0</v>
      </c>
      <c r="FG912">
        <v>0</v>
      </c>
      <c r="FH912">
        <v>3.1786469999999998</v>
      </c>
      <c r="FI912" t="s">
        <v>113</v>
      </c>
      <c r="FJ912" t="s">
        <v>113</v>
      </c>
      <c r="FK912" s="9">
        <v>41057.964175000001</v>
      </c>
      <c r="FL912" t="s">
        <v>113</v>
      </c>
      <c r="FM912" t="s">
        <v>113</v>
      </c>
    </row>
    <row r="913" spans="116:169">
      <c r="DL913">
        <v>0</v>
      </c>
      <c r="DM913">
        <v>3.02955</v>
      </c>
      <c r="DN913">
        <v>2.581E-2</v>
      </c>
      <c r="DO913">
        <v>2.6210000000000001E-2</v>
      </c>
      <c r="DP913">
        <v>1.8780000000000002E-2</v>
      </c>
      <c r="DQ913">
        <v>5.6999999999999998E-4</v>
      </c>
      <c r="DR913">
        <v>1.2800000000000001E-3</v>
      </c>
      <c r="DS913">
        <v>2.0879999999999999E-2</v>
      </c>
      <c r="DT913">
        <v>5.5559999999999998E-2</v>
      </c>
      <c r="DU913">
        <v>4.648E-2</v>
      </c>
      <c r="DV913">
        <v>5.6270000000000001E-2</v>
      </c>
      <c r="DW913">
        <v>0.71765999999999996</v>
      </c>
      <c r="DX913">
        <v>0</v>
      </c>
      <c r="DY913">
        <v>38952.67944</v>
      </c>
      <c r="DZ913">
        <v>333.29885999999999</v>
      </c>
      <c r="EA913">
        <v>339.76731999999998</v>
      </c>
      <c r="EB913">
        <v>244.42241000000001</v>
      </c>
      <c r="EC913">
        <v>7.4825299999999997</v>
      </c>
      <c r="ED913">
        <v>16.61176</v>
      </c>
      <c r="EE913">
        <v>272.74234000000001</v>
      </c>
      <c r="EF913">
        <v>717.57043999999996</v>
      </c>
      <c r="EG913">
        <v>616.37239</v>
      </c>
      <c r="EH913">
        <v>740.62828999999999</v>
      </c>
      <c r="EI913">
        <v>9463.0884700000006</v>
      </c>
      <c r="EJ913">
        <v>0</v>
      </c>
      <c r="EK913">
        <v>173.0554119</v>
      </c>
      <c r="EL913">
        <v>0.21207414699999999</v>
      </c>
      <c r="EM913">
        <v>0.110424094</v>
      </c>
      <c r="EN913">
        <v>1.1152105000000001E-2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443.99070599999999</v>
      </c>
      <c r="EX913">
        <v>0.55437011899999999</v>
      </c>
      <c r="EY913">
        <v>0.29316284999999997</v>
      </c>
      <c r="EZ913">
        <v>2.9974675999999999E-2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3.100924</v>
      </c>
      <c r="FI913" t="s">
        <v>113</v>
      </c>
      <c r="FJ913" t="s">
        <v>113</v>
      </c>
      <c r="FK913" s="9">
        <v>39877.650565000004</v>
      </c>
      <c r="FL913" t="s">
        <v>113</v>
      </c>
      <c r="FM913" t="s">
        <v>113</v>
      </c>
    </row>
    <row r="914" spans="116:169">
      <c r="DL914">
        <v>0</v>
      </c>
      <c r="DM914">
        <v>2.9640900000000001</v>
      </c>
      <c r="DN914">
        <v>2.6689999999999998E-2</v>
      </c>
      <c r="DO914">
        <v>2.0140000000000002E-2</v>
      </c>
      <c r="DP914">
        <v>2.511E-2</v>
      </c>
      <c r="DQ914">
        <v>9.8999999999999999E-4</v>
      </c>
      <c r="DR914">
        <v>5.0000000000000001E-4</v>
      </c>
      <c r="DS914">
        <v>1.8110000000000001E-2</v>
      </c>
      <c r="DT914">
        <v>4.5280000000000001E-2</v>
      </c>
      <c r="DU914">
        <v>4.777E-2</v>
      </c>
      <c r="DV914">
        <v>7.7149999999999996E-2</v>
      </c>
      <c r="DW914">
        <v>0.77322999999999997</v>
      </c>
      <c r="DX914">
        <v>0</v>
      </c>
      <c r="DY914">
        <v>37940.292609999997</v>
      </c>
      <c r="DZ914">
        <v>343.17241999999999</v>
      </c>
      <c r="EA914">
        <v>260.02427</v>
      </c>
      <c r="EB914">
        <v>325.45792</v>
      </c>
      <c r="EC914">
        <v>12.89874</v>
      </c>
      <c r="ED914">
        <v>6.4382599999999996</v>
      </c>
      <c r="EE914">
        <v>235.59406000000001</v>
      </c>
      <c r="EF914">
        <v>582.21939999999995</v>
      </c>
      <c r="EG914">
        <v>632.98415999999997</v>
      </c>
      <c r="EH914">
        <v>1013.37063</v>
      </c>
      <c r="EI914">
        <v>10180.65892</v>
      </c>
      <c r="EJ914">
        <v>0</v>
      </c>
      <c r="EK914">
        <v>171.2498477</v>
      </c>
      <c r="EL914">
        <v>0.22122460899999999</v>
      </c>
      <c r="EM914">
        <v>3.0965112999999999E-2</v>
      </c>
      <c r="EN914">
        <v>5.0844435E-2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432.5260826</v>
      </c>
      <c r="EX914">
        <v>0.57348822499999996</v>
      </c>
      <c r="EY914">
        <v>8.0687443999999997E-2</v>
      </c>
      <c r="EZ914">
        <v>0.134562237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0</v>
      </c>
      <c r="FH914">
        <v>3.0370279999999998</v>
      </c>
      <c r="FI914" t="s">
        <v>113</v>
      </c>
      <c r="FJ914" t="s">
        <v>113</v>
      </c>
      <c r="FK914" s="9">
        <v>38881.845959999999</v>
      </c>
      <c r="FL914" t="s">
        <v>113</v>
      </c>
      <c r="FM914" t="s">
        <v>113</v>
      </c>
    </row>
    <row r="915" spans="116:169">
      <c r="DL915">
        <v>0</v>
      </c>
      <c r="DM915">
        <v>2.9071099999999999</v>
      </c>
      <c r="DN915">
        <v>1.9689999999999999E-2</v>
      </c>
      <c r="DO915">
        <v>2.0639999999999999E-2</v>
      </c>
      <c r="DP915">
        <v>2.0140000000000002E-2</v>
      </c>
      <c r="DQ915">
        <v>9.1E-4</v>
      </c>
      <c r="DR915">
        <v>4.8999999999999998E-4</v>
      </c>
      <c r="DS915">
        <v>2.359E-2</v>
      </c>
      <c r="DT915">
        <v>4.446E-2</v>
      </c>
      <c r="DU915">
        <v>4.827E-2</v>
      </c>
      <c r="DV915">
        <v>9.5259999999999997E-2</v>
      </c>
      <c r="DW915">
        <v>0.81850999999999996</v>
      </c>
      <c r="DX915">
        <v>0</v>
      </c>
      <c r="DY915">
        <v>37041.514969999997</v>
      </c>
      <c r="DZ915">
        <v>251.99679</v>
      </c>
      <c r="EA915">
        <v>265.33598999999998</v>
      </c>
      <c r="EB915">
        <v>259.99471</v>
      </c>
      <c r="EC915">
        <v>11.793659999999999</v>
      </c>
      <c r="ED915">
        <v>6.2857099999999999</v>
      </c>
      <c r="EE915">
        <v>305.6123</v>
      </c>
      <c r="EF915">
        <v>569.03412000000003</v>
      </c>
      <c r="EG915">
        <v>639.42241999999999</v>
      </c>
      <c r="EH915">
        <v>1248.96469</v>
      </c>
      <c r="EI915">
        <v>10762.87832</v>
      </c>
      <c r="EJ915">
        <v>0</v>
      </c>
      <c r="EK915">
        <v>169.8978396</v>
      </c>
      <c r="EL915">
        <v>0.28707325299999997</v>
      </c>
      <c r="EM915">
        <v>2.4062211999999999E-2</v>
      </c>
      <c r="EN915">
        <v>6.8746125000000005E-2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422.41421309999998</v>
      </c>
      <c r="EX915">
        <v>0.73458402499999997</v>
      </c>
      <c r="EY915">
        <v>6.1729556999999997E-2</v>
      </c>
      <c r="EZ915">
        <v>0.17913543600000001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2.9684940000000002</v>
      </c>
      <c r="FI915" t="s">
        <v>113</v>
      </c>
      <c r="FJ915" t="s">
        <v>113</v>
      </c>
      <c r="FK915" s="9">
        <v>37830.636111</v>
      </c>
      <c r="FL915" t="s">
        <v>113</v>
      </c>
      <c r="FM915" t="s">
        <v>113</v>
      </c>
    </row>
    <row r="916" spans="116:169">
      <c r="DL916">
        <v>0</v>
      </c>
      <c r="DM916">
        <v>2.8492099999999998</v>
      </c>
      <c r="DN916">
        <v>1.968E-2</v>
      </c>
      <c r="DO916">
        <v>1.553E-2</v>
      </c>
      <c r="DP916">
        <v>2.0049999999999998E-2</v>
      </c>
      <c r="DQ916">
        <v>8.5999999999999998E-4</v>
      </c>
      <c r="DR916">
        <v>4.8000000000000001E-4</v>
      </c>
      <c r="DS916">
        <v>1.9089999999999999E-2</v>
      </c>
      <c r="DT916">
        <v>4.36E-2</v>
      </c>
      <c r="DU916">
        <v>4.8759999999999998E-2</v>
      </c>
      <c r="DV916">
        <v>0.11884</v>
      </c>
      <c r="DW916">
        <v>0.86295999999999995</v>
      </c>
      <c r="DX916">
        <v>0</v>
      </c>
      <c r="DY916">
        <v>36135.906280000003</v>
      </c>
      <c r="DZ916">
        <v>250.66891000000001</v>
      </c>
      <c r="EA916">
        <v>198.67255</v>
      </c>
      <c r="EB916">
        <v>257.72514999999999</v>
      </c>
      <c r="EC916">
        <v>11.03302</v>
      </c>
      <c r="ED916">
        <v>6.1348700000000003</v>
      </c>
      <c r="EE916">
        <v>246.29649000000001</v>
      </c>
      <c r="EF916">
        <v>555.55132000000003</v>
      </c>
      <c r="EG916">
        <v>645.70812999999998</v>
      </c>
      <c r="EH916">
        <v>1554.57698</v>
      </c>
      <c r="EI916">
        <v>11331.91244</v>
      </c>
      <c r="EJ916">
        <v>0</v>
      </c>
      <c r="EK916">
        <v>168.3214151</v>
      </c>
      <c r="EL916">
        <v>0.24538053000000001</v>
      </c>
      <c r="EM916">
        <v>2.4941731000000002E-2</v>
      </c>
      <c r="EN916">
        <v>5.5769494000000003E-2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411.9261075</v>
      </c>
      <c r="EX916">
        <v>0.61871879200000002</v>
      </c>
      <c r="EY916">
        <v>6.2991034000000001E-2</v>
      </c>
      <c r="EZ916">
        <v>0.14307188900000001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2.905322</v>
      </c>
      <c r="FI916" t="s">
        <v>113</v>
      </c>
      <c r="FJ916" t="s">
        <v>113</v>
      </c>
      <c r="FK916" s="9">
        <v>36854.005921000004</v>
      </c>
      <c r="FL916" t="s">
        <v>113</v>
      </c>
      <c r="FM916" t="s">
        <v>113</v>
      </c>
    </row>
    <row r="917" spans="116:169">
      <c r="DL917">
        <v>0</v>
      </c>
      <c r="DM917">
        <v>2.7901500000000001</v>
      </c>
      <c r="DN917">
        <v>2.1229999999999999E-2</v>
      </c>
      <c r="DO917">
        <v>1.5389999999999999E-2</v>
      </c>
      <c r="DP917">
        <v>1.5570000000000001E-2</v>
      </c>
      <c r="DQ917">
        <v>7.1000000000000002E-4</v>
      </c>
      <c r="DR917">
        <v>4.6999999999999999E-4</v>
      </c>
      <c r="DS917">
        <v>1.898E-2</v>
      </c>
      <c r="DT917">
        <v>4.2799999999999998E-2</v>
      </c>
      <c r="DU917">
        <v>4.9239999999999999E-2</v>
      </c>
      <c r="DV917">
        <v>0.13793</v>
      </c>
      <c r="DW917">
        <v>0.90656999999999999</v>
      </c>
      <c r="DX917">
        <v>0</v>
      </c>
      <c r="DY917">
        <v>35220.662850000001</v>
      </c>
      <c r="DZ917">
        <v>269.29174999999998</v>
      </c>
      <c r="EA917">
        <v>196.07903999999999</v>
      </c>
      <c r="EB917">
        <v>199.21154000000001</v>
      </c>
      <c r="EC917">
        <v>9.1367899999999995</v>
      </c>
      <c r="ED917">
        <v>5.9803800000000003</v>
      </c>
      <c r="EE917">
        <v>243.83398</v>
      </c>
      <c r="EF917">
        <v>542.82993999999997</v>
      </c>
      <c r="EG917">
        <v>651.84299999999996</v>
      </c>
      <c r="EH917">
        <v>1800.87348</v>
      </c>
      <c r="EI917">
        <v>11887.463760000001</v>
      </c>
      <c r="EJ917">
        <v>0</v>
      </c>
      <c r="EK917">
        <v>166.66836040000001</v>
      </c>
      <c r="EL917">
        <v>0.23616079800000001</v>
      </c>
      <c r="EM917">
        <v>1.8974215999999999E-2</v>
      </c>
      <c r="EN917">
        <v>5.6152214999999998E-2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401.45118489999999</v>
      </c>
      <c r="EX917">
        <v>0.58605613999999995</v>
      </c>
      <c r="EY917">
        <v>4.7171550999999999E-2</v>
      </c>
      <c r="EZ917">
        <v>0.14181397800000001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2.8430689999999998</v>
      </c>
      <c r="FI917" t="s">
        <v>113</v>
      </c>
      <c r="FJ917" t="s">
        <v>113</v>
      </c>
      <c r="FK917" s="9">
        <v>35894.381971000003</v>
      </c>
      <c r="FL917" t="s">
        <v>113</v>
      </c>
      <c r="FM917" t="s">
        <v>113</v>
      </c>
    </row>
    <row r="918" spans="116:169">
      <c r="DL918">
        <v>0</v>
      </c>
      <c r="DM918">
        <v>2.7280899999999999</v>
      </c>
      <c r="DN918">
        <v>2.1190000000000001E-2</v>
      </c>
      <c r="DO918">
        <v>2.027E-2</v>
      </c>
      <c r="DP918">
        <v>1.4970000000000001E-2</v>
      </c>
      <c r="DQ918">
        <v>4.8000000000000001E-4</v>
      </c>
      <c r="DR918">
        <v>6.2E-4</v>
      </c>
      <c r="DS918">
        <v>1.542E-2</v>
      </c>
      <c r="DT918">
        <v>4.2029999999999998E-2</v>
      </c>
      <c r="DU918">
        <v>4.9709999999999997E-2</v>
      </c>
      <c r="DV918">
        <v>0.15692</v>
      </c>
      <c r="DW918">
        <v>0.94937000000000005</v>
      </c>
      <c r="DX918">
        <v>0</v>
      </c>
      <c r="DY918">
        <v>34272.836080000001</v>
      </c>
      <c r="DZ918">
        <v>267.49556999999999</v>
      </c>
      <c r="EA918">
        <v>256.98712</v>
      </c>
      <c r="EB918">
        <v>190.56793999999999</v>
      </c>
      <c r="EC918">
        <v>6.1589499999999999</v>
      </c>
      <c r="ED918">
        <v>7.8244800000000003</v>
      </c>
      <c r="EE918">
        <v>197.08170999999999</v>
      </c>
      <c r="EF918">
        <v>530.50500999999997</v>
      </c>
      <c r="EG918">
        <v>657.82338000000004</v>
      </c>
      <c r="EH918">
        <v>2044.7074600000001</v>
      </c>
      <c r="EI918">
        <v>12430.2937</v>
      </c>
      <c r="EJ918">
        <v>0</v>
      </c>
      <c r="EK918">
        <v>164.7530945</v>
      </c>
      <c r="EL918">
        <v>9.1078064E-2</v>
      </c>
      <c r="EM918">
        <v>3.7977499999999997E-2</v>
      </c>
      <c r="EN918">
        <v>4.2945364E-2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390.5551471</v>
      </c>
      <c r="EX918">
        <v>0.22124732999999999</v>
      </c>
      <c r="EY918">
        <v>9.3143614E-2</v>
      </c>
      <c r="EZ918">
        <v>0.10676590800000001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0</v>
      </c>
      <c r="FG918">
        <v>0</v>
      </c>
      <c r="FH918">
        <v>2.7850060000000001</v>
      </c>
      <c r="FI918" t="s">
        <v>113</v>
      </c>
      <c r="FJ918" t="s">
        <v>113</v>
      </c>
      <c r="FK918" s="9">
        <v>34994.045677000002</v>
      </c>
      <c r="FL918" t="s">
        <v>113</v>
      </c>
      <c r="FM918" t="s">
        <v>113</v>
      </c>
    </row>
    <row r="919" spans="116:169">
      <c r="DL919">
        <v>0</v>
      </c>
      <c r="DM919">
        <v>2.6644999999999999</v>
      </c>
      <c r="DN919">
        <v>2.3779999999999999E-2</v>
      </c>
      <c r="DO919">
        <v>2.0330000000000001E-2</v>
      </c>
      <c r="DP919">
        <v>1.915E-2</v>
      </c>
      <c r="DQ919">
        <v>5.1000000000000004E-4</v>
      </c>
      <c r="DR919">
        <v>6.4999999999999997E-4</v>
      </c>
      <c r="DS919">
        <v>1.508E-2</v>
      </c>
      <c r="DT919">
        <v>4.1009999999999998E-2</v>
      </c>
      <c r="DU919">
        <v>5.033E-2</v>
      </c>
      <c r="DV919">
        <v>0.17233000000000001</v>
      </c>
      <c r="DW919">
        <v>0.99138999999999999</v>
      </c>
      <c r="DX919">
        <v>0</v>
      </c>
      <c r="DY919">
        <v>33311.51513</v>
      </c>
      <c r="DZ919">
        <v>298.68288999999999</v>
      </c>
      <c r="EA919">
        <v>256.48448999999999</v>
      </c>
      <c r="EB919">
        <v>242.6611</v>
      </c>
      <c r="EC919">
        <v>6.5091599999999996</v>
      </c>
      <c r="ED919">
        <v>8.1390200000000004</v>
      </c>
      <c r="EE919">
        <v>191.91239999999999</v>
      </c>
      <c r="EF919">
        <v>515.23725999999999</v>
      </c>
      <c r="EG919">
        <v>665.64787000000001</v>
      </c>
      <c r="EH919">
        <v>2241.78917</v>
      </c>
      <c r="EI919">
        <v>12960.798709999999</v>
      </c>
      <c r="EJ919">
        <v>0</v>
      </c>
      <c r="EK919">
        <v>162.72296610000001</v>
      </c>
      <c r="EL919">
        <v>9.2823475000000003E-2</v>
      </c>
      <c r="EM919">
        <v>4.6697085999999999E-2</v>
      </c>
      <c r="EN919">
        <v>4.1734366000000002E-2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379.60461939999999</v>
      </c>
      <c r="EX919">
        <v>0.22172639899999999</v>
      </c>
      <c r="EY919">
        <v>0.112672228</v>
      </c>
      <c r="EZ919">
        <v>0.10212763699999999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2.7282639999999998</v>
      </c>
      <c r="FI919" t="s">
        <v>113</v>
      </c>
      <c r="FJ919" t="s">
        <v>113</v>
      </c>
      <c r="FK919" s="9">
        <v>34115.852769999998</v>
      </c>
      <c r="FL919" t="s">
        <v>113</v>
      </c>
      <c r="FM919" t="s">
        <v>113</v>
      </c>
    </row>
    <row r="920" spans="116:169">
      <c r="DL920">
        <v>0</v>
      </c>
      <c r="DM920">
        <v>2.6023900000000002</v>
      </c>
      <c r="DN920">
        <v>2.3779999999999999E-2</v>
      </c>
      <c r="DO920">
        <v>2.2429999999999999E-2</v>
      </c>
      <c r="DP920">
        <v>1.949E-2</v>
      </c>
      <c r="DQ920">
        <v>5.5000000000000003E-4</v>
      </c>
      <c r="DR920">
        <v>6.4999999999999997E-4</v>
      </c>
      <c r="DS920">
        <v>1.8929999999999999E-2</v>
      </c>
      <c r="DT920">
        <v>4.0039999999999999E-2</v>
      </c>
      <c r="DU920">
        <v>5.0979999999999998E-2</v>
      </c>
      <c r="DV920">
        <v>0.18742</v>
      </c>
      <c r="DW920">
        <v>1.0324</v>
      </c>
      <c r="DX920">
        <v>0</v>
      </c>
      <c r="DY920">
        <v>32374.682919999999</v>
      </c>
      <c r="DZ920">
        <v>297.24635000000001</v>
      </c>
      <c r="EA920">
        <v>281.69015000000002</v>
      </c>
      <c r="EB920">
        <v>245.84733</v>
      </c>
      <c r="EC920">
        <v>6.9909699999999999</v>
      </c>
      <c r="ED920">
        <v>8.1346299999999996</v>
      </c>
      <c r="EE920">
        <v>239.74427</v>
      </c>
      <c r="EF920">
        <v>500.53818999999999</v>
      </c>
      <c r="EG920">
        <v>673.78688</v>
      </c>
      <c r="EH920">
        <v>2433.7015700000002</v>
      </c>
      <c r="EI920">
        <v>13476.035970000001</v>
      </c>
      <c r="EJ920">
        <v>0</v>
      </c>
      <c r="EK920">
        <v>160.76964190000001</v>
      </c>
      <c r="EL920">
        <v>0.10402175800000001</v>
      </c>
      <c r="EM920">
        <v>5.0290191999999997E-2</v>
      </c>
      <c r="EN920">
        <v>5.4004075999999998E-2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369.05604620000003</v>
      </c>
      <c r="EX920">
        <v>0.24455506399999999</v>
      </c>
      <c r="EY920">
        <v>0.11946488199999999</v>
      </c>
      <c r="EZ920">
        <v>0.13007011099999999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2.6686480000000001</v>
      </c>
      <c r="FI920" t="s">
        <v>113</v>
      </c>
      <c r="FJ920" t="s">
        <v>113</v>
      </c>
      <c r="FK920" s="9">
        <v>33206.457729000002</v>
      </c>
      <c r="FL920" t="s">
        <v>113</v>
      </c>
      <c r="FM920" t="s">
        <v>113</v>
      </c>
    </row>
    <row r="921" spans="116:169">
      <c r="DL921">
        <v>0</v>
      </c>
      <c r="DM921">
        <v>2.5412400000000002</v>
      </c>
      <c r="DN921">
        <v>2.3970000000000002E-2</v>
      </c>
      <c r="DO921">
        <v>2.2450000000000001E-2</v>
      </c>
      <c r="DP921">
        <v>2.1319999999999999E-2</v>
      </c>
      <c r="DQ921">
        <v>5.8E-4</v>
      </c>
      <c r="DR921">
        <v>6.6E-4</v>
      </c>
      <c r="DS921">
        <v>1.9310000000000001E-2</v>
      </c>
      <c r="DT921">
        <v>3.9120000000000002E-2</v>
      </c>
      <c r="DU921">
        <v>5.1619999999999999E-2</v>
      </c>
      <c r="DV921">
        <v>0.20635000000000001</v>
      </c>
      <c r="DW921">
        <v>1.0724400000000001</v>
      </c>
      <c r="DX921">
        <v>0</v>
      </c>
      <c r="DY921">
        <v>31455.511200000001</v>
      </c>
      <c r="DZ921">
        <v>298.16370999999998</v>
      </c>
      <c r="EA921">
        <v>280.52113000000003</v>
      </c>
      <c r="EB921">
        <v>267.67493000000002</v>
      </c>
      <c r="EC921">
        <v>7.30504</v>
      </c>
      <c r="ED921">
        <v>8.1989999999999998</v>
      </c>
      <c r="EE921">
        <v>243.45101</v>
      </c>
      <c r="EF921">
        <v>486.61335000000003</v>
      </c>
      <c r="EG921">
        <v>681.92151000000001</v>
      </c>
      <c r="EH921">
        <v>2673.4458399999999</v>
      </c>
      <c r="EI921">
        <v>13976.57416</v>
      </c>
      <c r="EJ921">
        <v>0</v>
      </c>
      <c r="EK921">
        <v>158.79854990000001</v>
      </c>
      <c r="EL921">
        <v>0.109277769</v>
      </c>
      <c r="EM921">
        <v>5.4946964000000001E-2</v>
      </c>
      <c r="EN921">
        <v>5.559207E-2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358.67874189999998</v>
      </c>
      <c r="EX921">
        <v>0.252857322</v>
      </c>
      <c r="EY921">
        <v>0.12843606900000001</v>
      </c>
      <c r="EZ921">
        <v>0.131775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0</v>
      </c>
      <c r="FH921">
        <v>2.6095619999999999</v>
      </c>
      <c r="FI921" t="s">
        <v>113</v>
      </c>
      <c r="FJ921" t="s">
        <v>113</v>
      </c>
      <c r="FK921" s="9">
        <v>32309.176005000001</v>
      </c>
      <c r="FL921" t="s">
        <v>113</v>
      </c>
      <c r="FM921" t="s">
        <v>113</v>
      </c>
    </row>
    <row r="922" spans="116:169">
      <c r="DL922">
        <v>0</v>
      </c>
      <c r="DM922">
        <v>2.4817499999999999</v>
      </c>
      <c r="DN922">
        <v>2.333E-2</v>
      </c>
      <c r="DO922">
        <v>2.257E-2</v>
      </c>
      <c r="DP922">
        <v>2.1430000000000001E-2</v>
      </c>
      <c r="DQ922">
        <v>5.9000000000000003E-4</v>
      </c>
      <c r="DR922">
        <v>6.4999999999999997E-4</v>
      </c>
      <c r="DS922">
        <v>2.0979999999999999E-2</v>
      </c>
      <c r="DT922">
        <v>3.8249999999999999E-2</v>
      </c>
      <c r="DU922">
        <v>5.228E-2</v>
      </c>
      <c r="DV922">
        <v>0.22566</v>
      </c>
      <c r="DW922">
        <v>1.1115600000000001</v>
      </c>
      <c r="DX922">
        <v>0</v>
      </c>
      <c r="DY922">
        <v>30562.746279999999</v>
      </c>
      <c r="DZ922">
        <v>288.82648999999998</v>
      </c>
      <c r="EA922">
        <v>280.63574999999997</v>
      </c>
      <c r="EB922">
        <v>267.69132000000002</v>
      </c>
      <c r="EC922">
        <v>7.3942899999999998</v>
      </c>
      <c r="ED922">
        <v>8.1074000000000002</v>
      </c>
      <c r="EE922">
        <v>263.20515999999998</v>
      </c>
      <c r="EF922">
        <v>473.47937000000002</v>
      </c>
      <c r="EG922">
        <v>690.12050999999997</v>
      </c>
      <c r="EH922">
        <v>2916.8968500000001</v>
      </c>
      <c r="EI922">
        <v>14463.18751</v>
      </c>
      <c r="EJ922">
        <v>0</v>
      </c>
      <c r="EK922">
        <v>156.8579804</v>
      </c>
      <c r="EL922">
        <v>0.11352938</v>
      </c>
      <c r="EM922">
        <v>5.6925491000000002E-2</v>
      </c>
      <c r="EN922">
        <v>6.1502065000000002E-2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348.57871920000002</v>
      </c>
      <c r="EX922">
        <v>0.25853902400000001</v>
      </c>
      <c r="EY922">
        <v>0.13095358200000001</v>
      </c>
      <c r="EZ922">
        <v>0.14346505100000001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0</v>
      </c>
      <c r="FH922">
        <v>2.5496789999999998</v>
      </c>
      <c r="FI922" t="s">
        <v>113</v>
      </c>
      <c r="FJ922" t="s">
        <v>113</v>
      </c>
      <c r="FK922" s="9">
        <v>31407.294134</v>
      </c>
      <c r="FL922" t="s">
        <v>113</v>
      </c>
      <c r="FM922" t="s">
        <v>113</v>
      </c>
    </row>
    <row r="923" spans="116:169">
      <c r="DL923">
        <v>0</v>
      </c>
      <c r="DM923">
        <v>2.43154</v>
      </c>
      <c r="DN923">
        <v>2.196E-2</v>
      </c>
      <c r="DO923">
        <v>1.9970000000000002E-2</v>
      </c>
      <c r="DP923">
        <v>2.051E-2</v>
      </c>
      <c r="DQ923">
        <v>1.09E-3</v>
      </c>
      <c r="DR923">
        <v>2.9999999999999997E-4</v>
      </c>
      <c r="DS923">
        <v>2.0490000000000001E-2</v>
      </c>
      <c r="DT923">
        <v>3.381E-2</v>
      </c>
      <c r="DU923">
        <v>5.2929999999999998E-2</v>
      </c>
      <c r="DV923">
        <v>0.24664</v>
      </c>
      <c r="DW923">
        <v>1.14981</v>
      </c>
      <c r="DX923">
        <v>0</v>
      </c>
      <c r="DY923">
        <v>29789.30312</v>
      </c>
      <c r="DZ923">
        <v>270.43671000000001</v>
      </c>
      <c r="EA923">
        <v>247.09506999999999</v>
      </c>
      <c r="EB923">
        <v>255.00363999999999</v>
      </c>
      <c r="EC923">
        <v>13.57043</v>
      </c>
      <c r="ED923">
        <v>3.6648800000000001</v>
      </c>
      <c r="EE923">
        <v>255.92411999999999</v>
      </c>
      <c r="EF923">
        <v>416.45519999999999</v>
      </c>
      <c r="EG923">
        <v>698.22790999999995</v>
      </c>
      <c r="EH923">
        <v>3180.1020100000001</v>
      </c>
      <c r="EI923">
        <v>14936.666880000001</v>
      </c>
      <c r="EJ923">
        <v>0</v>
      </c>
      <c r="EK923">
        <v>155.50997770000001</v>
      </c>
      <c r="EL923">
        <v>0.193288708</v>
      </c>
      <c r="EM923">
        <v>9.4673990999999999E-2</v>
      </c>
      <c r="EN923">
        <v>4.3010321999999997E-2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339.98119580000002</v>
      </c>
      <c r="EX923">
        <v>0.432341843</v>
      </c>
      <c r="EY923">
        <v>0.21430038600000001</v>
      </c>
      <c r="EZ923">
        <v>9.8726032000000005E-2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2.4950730000000001</v>
      </c>
      <c r="FI923" t="s">
        <v>113</v>
      </c>
      <c r="FJ923" t="s">
        <v>113</v>
      </c>
      <c r="FK923" s="9">
        <v>30575.408972000001</v>
      </c>
      <c r="FL923" t="s">
        <v>113</v>
      </c>
      <c r="FM923" t="s">
        <v>113</v>
      </c>
    </row>
    <row r="924" spans="116:169">
      <c r="DL924">
        <v>0</v>
      </c>
      <c r="DM924">
        <v>2.3811599999999999</v>
      </c>
      <c r="DN924">
        <v>2.2859999999999998E-2</v>
      </c>
      <c r="DO924">
        <v>1.8780000000000002E-2</v>
      </c>
      <c r="DP924">
        <v>1.8249999999999999E-2</v>
      </c>
      <c r="DQ924">
        <v>1.01E-3</v>
      </c>
      <c r="DR924">
        <v>2.9E-4</v>
      </c>
      <c r="DS924">
        <v>1.9619999999999999E-2</v>
      </c>
      <c r="DT924">
        <v>3.3110000000000001E-2</v>
      </c>
      <c r="DU924">
        <v>5.323E-2</v>
      </c>
      <c r="DV924">
        <v>0.26713999999999999</v>
      </c>
      <c r="DW924">
        <v>1.1836199999999999</v>
      </c>
      <c r="DX924">
        <v>0</v>
      </c>
      <c r="DY924">
        <v>29018.52289</v>
      </c>
      <c r="DZ924">
        <v>279.98030999999997</v>
      </c>
      <c r="EA924">
        <v>231.19565</v>
      </c>
      <c r="EB924">
        <v>225.73212000000001</v>
      </c>
      <c r="EC924">
        <v>12.517250000000001</v>
      </c>
      <c r="ED924">
        <v>3.5701499999999999</v>
      </c>
      <c r="EE924">
        <v>243.84974</v>
      </c>
      <c r="EF924">
        <v>405.61417</v>
      </c>
      <c r="EG924">
        <v>701.89278999999999</v>
      </c>
      <c r="EH924">
        <v>3436.0261300000002</v>
      </c>
      <c r="EI924">
        <v>15353.122090000001</v>
      </c>
      <c r="EJ924">
        <v>0</v>
      </c>
      <c r="EK924">
        <v>154.08362120000001</v>
      </c>
      <c r="EL924">
        <v>0.214826451</v>
      </c>
      <c r="EM924">
        <v>8.6617637999999997E-2</v>
      </c>
      <c r="EN924">
        <v>4.1638553000000002E-2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331.37797749999999</v>
      </c>
      <c r="EX924">
        <v>0.47404951400000001</v>
      </c>
      <c r="EY924">
        <v>0.19292693399999999</v>
      </c>
      <c r="EZ924">
        <v>9.4042206000000003E-2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2.4420519999999999</v>
      </c>
      <c r="FI924" t="s">
        <v>113</v>
      </c>
      <c r="FJ924" t="s">
        <v>113</v>
      </c>
      <c r="FK924" s="9">
        <v>29767.948211999999</v>
      </c>
      <c r="FL924" t="s">
        <v>113</v>
      </c>
      <c r="FM924" t="s">
        <v>113</v>
      </c>
    </row>
    <row r="925" spans="116:169">
      <c r="DL925">
        <v>0</v>
      </c>
      <c r="DM925">
        <v>2.3353000000000002</v>
      </c>
      <c r="DN925">
        <v>1.9089999999999999E-2</v>
      </c>
      <c r="DO925">
        <v>1.9349999999999999E-2</v>
      </c>
      <c r="DP925">
        <v>1.719E-2</v>
      </c>
      <c r="DQ925">
        <v>9.6000000000000002E-4</v>
      </c>
      <c r="DR925">
        <v>2.9E-4</v>
      </c>
      <c r="DS925">
        <v>1.746E-2</v>
      </c>
      <c r="DT925">
        <v>3.2410000000000001E-2</v>
      </c>
      <c r="DU925">
        <v>5.3519999999999998E-2</v>
      </c>
      <c r="DV925">
        <v>0.28676000000000001</v>
      </c>
      <c r="DW925">
        <v>1.2167300000000001</v>
      </c>
      <c r="DX925">
        <v>0</v>
      </c>
      <c r="DY925">
        <v>28307.42136</v>
      </c>
      <c r="DZ925">
        <v>232.61801</v>
      </c>
      <c r="EA925">
        <v>236.93315999999999</v>
      </c>
      <c r="EB925">
        <v>211.61605</v>
      </c>
      <c r="EC925">
        <v>11.783440000000001</v>
      </c>
      <c r="ED925">
        <v>3.4828899999999998</v>
      </c>
      <c r="EE925">
        <v>215.93888000000001</v>
      </c>
      <c r="EF925">
        <v>395.00788999999997</v>
      </c>
      <c r="EG925">
        <v>705.46294</v>
      </c>
      <c r="EH925">
        <v>3679.8758699999998</v>
      </c>
      <c r="EI925">
        <v>15758.73626</v>
      </c>
      <c r="EJ925">
        <v>0</v>
      </c>
      <c r="EK925">
        <v>152.81391919999999</v>
      </c>
      <c r="EL925">
        <v>0.214053628</v>
      </c>
      <c r="EM925">
        <v>8.1090221000000004E-2</v>
      </c>
      <c r="EN925">
        <v>3.7459804999999999E-2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323.25972869999998</v>
      </c>
      <c r="EX925">
        <v>0.46441708100000001</v>
      </c>
      <c r="EY925">
        <v>0.17767128400000001</v>
      </c>
      <c r="EZ925">
        <v>8.3238790000000007E-2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2.3918919999999999</v>
      </c>
      <c r="FI925" t="s">
        <v>113</v>
      </c>
      <c r="FJ925" t="s">
        <v>113</v>
      </c>
      <c r="FK925" s="9">
        <v>29000.372028000002</v>
      </c>
      <c r="FL925" t="s">
        <v>113</v>
      </c>
      <c r="FM925" t="s">
        <v>113</v>
      </c>
    </row>
    <row r="926" spans="116:169">
      <c r="DL926">
        <v>0</v>
      </c>
      <c r="DM926">
        <v>2.2865500000000001</v>
      </c>
      <c r="DN926">
        <v>2.1819999999999999E-2</v>
      </c>
      <c r="DO926">
        <v>1.652E-2</v>
      </c>
      <c r="DP926">
        <v>1.753E-2</v>
      </c>
      <c r="DQ926">
        <v>9.2000000000000003E-4</v>
      </c>
      <c r="DR926">
        <v>2.7999999999999998E-4</v>
      </c>
      <c r="DS926">
        <v>1.6549999999999999E-2</v>
      </c>
      <c r="DT926">
        <v>3.1730000000000001E-2</v>
      </c>
      <c r="DU926">
        <v>5.3809999999999997E-2</v>
      </c>
      <c r="DV926">
        <v>0.30421999999999999</v>
      </c>
      <c r="DW926">
        <v>1.2491399999999999</v>
      </c>
      <c r="DX926">
        <v>0</v>
      </c>
      <c r="DY926">
        <v>27565.674640000001</v>
      </c>
      <c r="DZ926">
        <v>264.48106000000001</v>
      </c>
      <c r="EA926">
        <v>201.25959</v>
      </c>
      <c r="EB926">
        <v>214.59949</v>
      </c>
      <c r="EC926">
        <v>11.224909999999999</v>
      </c>
      <c r="ED926">
        <v>3.39256</v>
      </c>
      <c r="EE926">
        <v>203.52055999999999</v>
      </c>
      <c r="EF926">
        <v>384.61962999999997</v>
      </c>
      <c r="EG926">
        <v>708.94583</v>
      </c>
      <c r="EH926">
        <v>3895.81475</v>
      </c>
      <c r="EI926">
        <v>16153.74415</v>
      </c>
      <c r="EJ926">
        <v>0</v>
      </c>
      <c r="EK926">
        <v>151.28567190000001</v>
      </c>
      <c r="EL926">
        <v>0.19574913099999999</v>
      </c>
      <c r="EM926">
        <v>8.2472941999999994E-2</v>
      </c>
      <c r="EN926">
        <v>3.5698233000000003E-2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314.75284199999999</v>
      </c>
      <c r="EX926">
        <v>0.417993683</v>
      </c>
      <c r="EY926">
        <v>0.17773101999999999</v>
      </c>
      <c r="EZ926">
        <v>7.8037648000000001E-2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2.3433389999999998</v>
      </c>
      <c r="FI926" t="s">
        <v>113</v>
      </c>
      <c r="FJ926" t="s">
        <v>113</v>
      </c>
      <c r="FK926" s="9">
        <v>28257.239689000002</v>
      </c>
      <c r="FL926" t="s">
        <v>113</v>
      </c>
      <c r="FM926" t="s">
        <v>113</v>
      </c>
    </row>
    <row r="927" spans="116:169">
      <c r="DL927">
        <v>0</v>
      </c>
      <c r="DM927">
        <v>2.2446600000000001</v>
      </c>
      <c r="DN927">
        <v>1.6E-2</v>
      </c>
      <c r="DO927">
        <v>1.8409999999999999E-2</v>
      </c>
      <c r="DP927">
        <v>1.523E-2</v>
      </c>
      <c r="DQ927">
        <v>8.8999999999999995E-4</v>
      </c>
      <c r="DR927">
        <v>2.7E-4</v>
      </c>
      <c r="DS927">
        <v>1.67E-2</v>
      </c>
      <c r="DT927">
        <v>3.117E-2</v>
      </c>
      <c r="DU927">
        <v>5.4089999999999999E-2</v>
      </c>
      <c r="DV927">
        <v>0.32077</v>
      </c>
      <c r="DW927">
        <v>1.28087</v>
      </c>
      <c r="DX927">
        <v>0</v>
      </c>
      <c r="DY927">
        <v>26910.874070000002</v>
      </c>
      <c r="DZ927">
        <v>192.86429999999999</v>
      </c>
      <c r="EA927">
        <v>223.08186000000001</v>
      </c>
      <c r="EB927">
        <v>185.49361999999999</v>
      </c>
      <c r="EC927">
        <v>10.825659999999999</v>
      </c>
      <c r="ED927">
        <v>3.3118699999999999</v>
      </c>
      <c r="EE927">
        <v>204.44521</v>
      </c>
      <c r="EF927">
        <v>375.82663000000002</v>
      </c>
      <c r="EG927">
        <v>712.33839</v>
      </c>
      <c r="EH927">
        <v>4099.3352999999997</v>
      </c>
      <c r="EI927">
        <v>16538.36378</v>
      </c>
      <c r="EJ927">
        <v>0</v>
      </c>
      <c r="EK927">
        <v>150.2020076</v>
      </c>
      <c r="EL927">
        <v>0.20282407799999999</v>
      </c>
      <c r="EM927">
        <v>7.4830006000000004E-2</v>
      </c>
      <c r="EN927">
        <v>3.6800826000000002E-2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307.32176240000001</v>
      </c>
      <c r="EX927">
        <v>0.42564770099999999</v>
      </c>
      <c r="EY927">
        <v>0.15866576399999999</v>
      </c>
      <c r="EZ927">
        <v>7.9136267999999996E-2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0</v>
      </c>
      <c r="FH927">
        <v>2.295188</v>
      </c>
      <c r="FI927" t="s">
        <v>113</v>
      </c>
      <c r="FJ927" t="s">
        <v>113</v>
      </c>
      <c r="FK927" s="9">
        <v>27523.139520000001</v>
      </c>
      <c r="FL927" t="s">
        <v>113</v>
      </c>
      <c r="FM927" t="s">
        <v>113</v>
      </c>
    </row>
    <row r="928" spans="116:169">
      <c r="DL928">
        <v>0</v>
      </c>
      <c r="DM928">
        <v>2.20214</v>
      </c>
      <c r="DN928">
        <v>1.6049999999999998E-2</v>
      </c>
      <c r="DO928">
        <v>1.41E-2</v>
      </c>
      <c r="DP928">
        <v>1.6580000000000001E-2</v>
      </c>
      <c r="DQ928">
        <v>8.4000000000000003E-4</v>
      </c>
      <c r="DR928">
        <v>2.7E-4</v>
      </c>
      <c r="DS928">
        <v>1.461E-2</v>
      </c>
      <c r="DT928">
        <v>3.0589999999999999E-2</v>
      </c>
      <c r="DU928">
        <v>5.4359999999999999E-2</v>
      </c>
      <c r="DV928">
        <v>0.33746999999999999</v>
      </c>
      <c r="DW928">
        <v>1.3120400000000001</v>
      </c>
      <c r="DX928">
        <v>0</v>
      </c>
      <c r="DY928">
        <v>26252.680779999999</v>
      </c>
      <c r="DZ928">
        <v>192.37271999999999</v>
      </c>
      <c r="EA928">
        <v>169.93163000000001</v>
      </c>
      <c r="EB928">
        <v>200.86389</v>
      </c>
      <c r="EC928">
        <v>10.13059</v>
      </c>
      <c r="ED928">
        <v>3.2321300000000002</v>
      </c>
      <c r="EE928">
        <v>177.83441999999999</v>
      </c>
      <c r="EF928">
        <v>366.82177000000001</v>
      </c>
      <c r="EG928">
        <v>715.65026999999998</v>
      </c>
      <c r="EH928">
        <v>4303.7805099999996</v>
      </c>
      <c r="EI928">
        <v>16914.190409999999</v>
      </c>
      <c r="EJ928">
        <v>0</v>
      </c>
      <c r="EK928">
        <v>148.98220380000001</v>
      </c>
      <c r="EL928">
        <v>0.178209861</v>
      </c>
      <c r="EM928">
        <v>7.8820950000000001E-2</v>
      </c>
      <c r="EN928">
        <v>3.2343615999999999E-2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299.74758209999999</v>
      </c>
      <c r="EX928">
        <v>0.36827740799999997</v>
      </c>
      <c r="EY928">
        <v>0.16430935599999999</v>
      </c>
      <c r="EZ928">
        <v>6.8411587999999995E-2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2.2497129999999999</v>
      </c>
      <c r="FI928" t="s">
        <v>113</v>
      </c>
      <c r="FJ928" t="s">
        <v>113</v>
      </c>
      <c r="FK928" s="9">
        <v>26825.979618000001</v>
      </c>
      <c r="FL928" t="s">
        <v>113</v>
      </c>
      <c r="FM928" t="s">
        <v>113</v>
      </c>
    </row>
    <row r="929" spans="116:169">
      <c r="DL929">
        <v>0</v>
      </c>
      <c r="DM929">
        <v>2.1585899999999998</v>
      </c>
      <c r="DN929">
        <v>1.7319999999999999E-2</v>
      </c>
      <c r="DO929">
        <v>1.392E-2</v>
      </c>
      <c r="DP929">
        <v>1.299E-2</v>
      </c>
      <c r="DQ929">
        <v>7.6999999999999996E-4</v>
      </c>
      <c r="DR929">
        <v>2.5999999999999998E-4</v>
      </c>
      <c r="DS929">
        <v>1.5800000000000002E-2</v>
      </c>
      <c r="DT929">
        <v>3.006E-2</v>
      </c>
      <c r="DU929">
        <v>5.4629999999999998E-2</v>
      </c>
      <c r="DV929">
        <v>0.35208</v>
      </c>
      <c r="DW929">
        <v>1.34263</v>
      </c>
      <c r="DX929">
        <v>0</v>
      </c>
      <c r="DY929">
        <v>25586.161250000001</v>
      </c>
      <c r="DZ929">
        <v>206.43868000000001</v>
      </c>
      <c r="EA929">
        <v>166.8022</v>
      </c>
      <c r="EB929">
        <v>156.47980999999999</v>
      </c>
      <c r="EC929">
        <v>9.3107100000000003</v>
      </c>
      <c r="ED929">
        <v>3.1505999999999998</v>
      </c>
      <c r="EE929">
        <v>191.32549</v>
      </c>
      <c r="EF929">
        <v>358.37750999999997</v>
      </c>
      <c r="EG929">
        <v>718.88239999999996</v>
      </c>
      <c r="EH929">
        <v>4481.6149299999997</v>
      </c>
      <c r="EI929">
        <v>17281.012170000002</v>
      </c>
      <c r="EJ929">
        <v>0</v>
      </c>
      <c r="EK929">
        <v>147.6627617</v>
      </c>
      <c r="EL929">
        <v>0.16757024100000001</v>
      </c>
      <c r="EM929">
        <v>6.7426835000000004E-2</v>
      </c>
      <c r="EN929">
        <v>3.5606457000000001E-2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292.11589040000001</v>
      </c>
      <c r="EX929">
        <v>0.34046313299999997</v>
      </c>
      <c r="EY929">
        <v>0.13831260000000001</v>
      </c>
      <c r="EZ929">
        <v>7.4072104E-2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0</v>
      </c>
      <c r="FH929">
        <v>2.203589</v>
      </c>
      <c r="FI929" t="s">
        <v>113</v>
      </c>
      <c r="FJ929" t="s">
        <v>113</v>
      </c>
      <c r="FK929" s="9">
        <v>26125.192653999999</v>
      </c>
      <c r="FL929" t="s">
        <v>113</v>
      </c>
      <c r="FM929" t="s">
        <v>113</v>
      </c>
    </row>
    <row r="930" spans="116:169">
      <c r="DL930">
        <v>0</v>
      </c>
      <c r="DM930">
        <v>2.1229499999999999</v>
      </c>
      <c r="DN930">
        <v>1.372E-2</v>
      </c>
      <c r="DO930">
        <v>1.4930000000000001E-2</v>
      </c>
      <c r="DP930">
        <v>1.285E-2</v>
      </c>
      <c r="DQ930">
        <v>5.2999999999999998E-4</v>
      </c>
      <c r="DR930">
        <v>1.2999999999999999E-4</v>
      </c>
      <c r="DS930">
        <v>1.29E-2</v>
      </c>
      <c r="DT930">
        <v>2.5579999999999999E-2</v>
      </c>
      <c r="DU930">
        <v>5.4899999999999997E-2</v>
      </c>
      <c r="DV930">
        <v>0.36787999999999998</v>
      </c>
      <c r="DW930">
        <v>1.37269</v>
      </c>
      <c r="DX930">
        <v>0</v>
      </c>
      <c r="DY930">
        <v>25017.255140000001</v>
      </c>
      <c r="DZ930">
        <v>162.58459999999999</v>
      </c>
      <c r="EA930">
        <v>177.83091999999999</v>
      </c>
      <c r="EB930">
        <v>153.87171000000001</v>
      </c>
      <c r="EC930">
        <v>6.3875900000000003</v>
      </c>
      <c r="ED930">
        <v>1.5947899999999999</v>
      </c>
      <c r="EE930">
        <v>155.20639</v>
      </c>
      <c r="EF930">
        <v>303.25526000000002</v>
      </c>
      <c r="EG930">
        <v>722.03300000000002</v>
      </c>
      <c r="EH930">
        <v>4672.9404199999999</v>
      </c>
      <c r="EI930">
        <v>17639.38969</v>
      </c>
      <c r="EJ930">
        <v>0</v>
      </c>
      <c r="EK930">
        <v>146.91141020000001</v>
      </c>
      <c r="EL930">
        <v>0.18755525000000001</v>
      </c>
      <c r="EM930">
        <v>5.5764828000000002E-2</v>
      </c>
      <c r="EN930">
        <v>5.1513556000000002E-2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285.7360003</v>
      </c>
      <c r="EX930">
        <v>0.37419295299999999</v>
      </c>
      <c r="EY930">
        <v>0.11240515700000001</v>
      </c>
      <c r="EZ930">
        <v>0.10538848200000001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0</v>
      </c>
      <c r="FH930">
        <v>2.164974</v>
      </c>
      <c r="FI930" t="s">
        <v>113</v>
      </c>
      <c r="FJ930" t="s">
        <v>113</v>
      </c>
      <c r="FK930" s="9">
        <v>25517.929969000001</v>
      </c>
      <c r="FL930" t="s">
        <v>113</v>
      </c>
      <c r="FM930" t="s">
        <v>113</v>
      </c>
    </row>
    <row r="931" spans="116:169">
      <c r="DL931">
        <v>0</v>
      </c>
      <c r="DM931">
        <v>2.0854900000000001</v>
      </c>
      <c r="DN931">
        <v>1.498E-2</v>
      </c>
      <c r="DO931">
        <v>1.2370000000000001E-2</v>
      </c>
      <c r="DP931">
        <v>1.35E-2</v>
      </c>
      <c r="DQ931">
        <v>5.1000000000000004E-4</v>
      </c>
      <c r="DR931">
        <v>1.2999999999999999E-4</v>
      </c>
      <c r="DS931">
        <v>1.2880000000000001E-2</v>
      </c>
      <c r="DT931">
        <v>2.512E-2</v>
      </c>
      <c r="DU931">
        <v>5.5030000000000003E-2</v>
      </c>
      <c r="DV931">
        <v>0.38078000000000001</v>
      </c>
      <c r="DW931">
        <v>1.39828</v>
      </c>
      <c r="DX931">
        <v>0</v>
      </c>
      <c r="DY931">
        <v>24430.316920000001</v>
      </c>
      <c r="DZ931">
        <v>176.50563</v>
      </c>
      <c r="EA931">
        <v>146.52035000000001</v>
      </c>
      <c r="EB931">
        <v>160.76132999999999</v>
      </c>
      <c r="EC931">
        <v>6.0660999999999996</v>
      </c>
      <c r="ED931">
        <v>1.5008900000000001</v>
      </c>
      <c r="EE931">
        <v>154.1455</v>
      </c>
      <c r="EF931">
        <v>295.96255000000002</v>
      </c>
      <c r="EG931">
        <v>723.62779</v>
      </c>
      <c r="EH931">
        <v>4828.1468100000002</v>
      </c>
      <c r="EI931">
        <v>17942.644950000002</v>
      </c>
      <c r="EJ931">
        <v>0</v>
      </c>
      <c r="EK931">
        <v>145.88076029999999</v>
      </c>
      <c r="EL931">
        <v>0.15902715100000001</v>
      </c>
      <c r="EM931">
        <v>5.9386794E-2</v>
      </c>
      <c r="EN931">
        <v>5.1519640999999998E-2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278.92072919999998</v>
      </c>
      <c r="EX931">
        <v>0.31183011700000002</v>
      </c>
      <c r="EY931">
        <v>0.117688338</v>
      </c>
      <c r="EZ931">
        <v>0.103645426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2.1268500000000001</v>
      </c>
      <c r="FI931" t="s">
        <v>113</v>
      </c>
      <c r="FJ931" t="s">
        <v>113</v>
      </c>
      <c r="FK931" s="9">
        <v>24920.170337</v>
      </c>
      <c r="FL931" t="s">
        <v>113</v>
      </c>
      <c r="FM931" t="s">
        <v>113</v>
      </c>
    </row>
    <row r="932" spans="116:169">
      <c r="DL932">
        <v>0</v>
      </c>
      <c r="DM932">
        <v>2.04853</v>
      </c>
      <c r="DN932">
        <v>1.504E-2</v>
      </c>
      <c r="DO932">
        <v>1.3129999999999999E-2</v>
      </c>
      <c r="DP932">
        <v>1.1520000000000001E-2</v>
      </c>
      <c r="DQ932">
        <v>4.8000000000000001E-4</v>
      </c>
      <c r="DR932">
        <v>1.2999999999999999E-4</v>
      </c>
      <c r="DS932">
        <v>1.336E-2</v>
      </c>
      <c r="DT932">
        <v>2.4660000000000001E-2</v>
      </c>
      <c r="DU932">
        <v>5.5160000000000001E-2</v>
      </c>
      <c r="DV932">
        <v>0.39366000000000001</v>
      </c>
      <c r="DW932">
        <v>1.4233899999999999</v>
      </c>
      <c r="DX932">
        <v>0</v>
      </c>
      <c r="DY932">
        <v>23852.80085</v>
      </c>
      <c r="DZ932">
        <v>176.14732000000001</v>
      </c>
      <c r="EA932">
        <v>154.57863</v>
      </c>
      <c r="EB932">
        <v>136.40983</v>
      </c>
      <c r="EC932">
        <v>5.7214499999999999</v>
      </c>
      <c r="ED932">
        <v>1.5118199999999999</v>
      </c>
      <c r="EE932">
        <v>158.90675999999999</v>
      </c>
      <c r="EF932">
        <v>288.91386999999997</v>
      </c>
      <c r="EG932">
        <v>725.12868000000003</v>
      </c>
      <c r="EH932">
        <v>4982.2923099999998</v>
      </c>
      <c r="EI932">
        <v>18238.607499999998</v>
      </c>
      <c r="EJ932">
        <v>0</v>
      </c>
      <c r="EK932">
        <v>144.91285550000001</v>
      </c>
      <c r="EL932">
        <v>0.159509815</v>
      </c>
      <c r="EM932">
        <v>5.2686189000000001E-2</v>
      </c>
      <c r="EN932">
        <v>5.4752591000000003E-2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272.34881849999999</v>
      </c>
      <c r="EX932">
        <v>0.30733962399999998</v>
      </c>
      <c r="EY932">
        <v>0.10268978300000001</v>
      </c>
      <c r="EZ932">
        <v>0.108304567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0</v>
      </c>
      <c r="FH932">
        <v>2.0887009999999999</v>
      </c>
      <c r="FI932" t="s">
        <v>113</v>
      </c>
      <c r="FJ932" t="s">
        <v>113</v>
      </c>
      <c r="FK932" s="9">
        <v>24325.658084999999</v>
      </c>
      <c r="FL932" t="s">
        <v>113</v>
      </c>
      <c r="FM932" t="s">
        <v>113</v>
      </c>
    </row>
    <row r="933" spans="116:169">
      <c r="DL933">
        <v>0</v>
      </c>
      <c r="DM933">
        <v>2.0118399999999999</v>
      </c>
      <c r="DN933">
        <v>1.5219999999999999E-2</v>
      </c>
      <c r="DO933">
        <v>1.316E-2</v>
      </c>
      <c r="DP933">
        <v>1.2019999999999999E-2</v>
      </c>
      <c r="DQ933">
        <v>4.8999999999999998E-4</v>
      </c>
      <c r="DR933">
        <v>1.2E-4</v>
      </c>
      <c r="DS933">
        <v>1.1610000000000001E-2</v>
      </c>
      <c r="DT933">
        <v>2.4240000000000001E-2</v>
      </c>
      <c r="DU933">
        <v>5.5289999999999999E-2</v>
      </c>
      <c r="DV933">
        <v>0.40701999999999999</v>
      </c>
      <c r="DW933">
        <v>1.4480599999999999</v>
      </c>
      <c r="DX933">
        <v>0</v>
      </c>
      <c r="DY933">
        <v>23282.098849999998</v>
      </c>
      <c r="DZ933">
        <v>177.21154000000001</v>
      </c>
      <c r="EA933">
        <v>154.01170999999999</v>
      </c>
      <c r="EB933">
        <v>141.44848999999999</v>
      </c>
      <c r="EC933">
        <v>5.7317999999999998</v>
      </c>
      <c r="ED933">
        <v>1.4434400000000001</v>
      </c>
      <c r="EE933">
        <v>137.32491999999999</v>
      </c>
      <c r="EF933">
        <v>282.19662</v>
      </c>
      <c r="EG933">
        <v>726.64049999999997</v>
      </c>
      <c r="EH933">
        <v>5141.1990699999997</v>
      </c>
      <c r="EI933">
        <v>18527.521359999999</v>
      </c>
      <c r="EJ933">
        <v>0</v>
      </c>
      <c r="EK933">
        <v>143.92898310000001</v>
      </c>
      <c r="EL933">
        <v>0.160818764</v>
      </c>
      <c r="EM933">
        <v>5.3650084000000001E-2</v>
      </c>
      <c r="EN933">
        <v>4.7266197000000003E-2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265.86317689999998</v>
      </c>
      <c r="EX933">
        <v>0.30451545400000002</v>
      </c>
      <c r="EY933">
        <v>0.102763515</v>
      </c>
      <c r="EZ933">
        <v>9.1921204000000006E-2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0</v>
      </c>
      <c r="FG933">
        <v>0</v>
      </c>
      <c r="FH933">
        <v>2.0527280000000001</v>
      </c>
      <c r="FI933" t="s">
        <v>113</v>
      </c>
      <c r="FJ933" t="s">
        <v>113</v>
      </c>
      <c r="FK933" s="9">
        <v>23760.502391000002</v>
      </c>
      <c r="FL933" t="s">
        <v>113</v>
      </c>
      <c r="FM933" t="s">
        <v>113</v>
      </c>
    </row>
    <row r="934" spans="116:169">
      <c r="DL934">
        <v>0</v>
      </c>
      <c r="DM934">
        <v>1.9759599999999999</v>
      </c>
      <c r="DN934">
        <v>1.4919999999999999E-2</v>
      </c>
      <c r="DO934">
        <v>1.3259999999999999E-2</v>
      </c>
      <c r="DP934">
        <v>1.208E-2</v>
      </c>
      <c r="DQ934">
        <v>4.8999999999999998E-4</v>
      </c>
      <c r="DR934">
        <v>1.2E-4</v>
      </c>
      <c r="DS934">
        <v>1.205E-2</v>
      </c>
      <c r="DT934">
        <v>2.384E-2</v>
      </c>
      <c r="DU934">
        <v>5.5410000000000001E-2</v>
      </c>
      <c r="DV934">
        <v>0.41863</v>
      </c>
      <c r="DW934">
        <v>1.4722900000000001</v>
      </c>
      <c r="DX934">
        <v>0</v>
      </c>
      <c r="DY934">
        <v>22724.296590000002</v>
      </c>
      <c r="DZ934">
        <v>172.70034999999999</v>
      </c>
      <c r="EA934">
        <v>154.29526000000001</v>
      </c>
      <c r="EB934">
        <v>141.30994999999999</v>
      </c>
      <c r="EC934">
        <v>5.7307199999999998</v>
      </c>
      <c r="ED934">
        <v>1.43231</v>
      </c>
      <c r="EE934">
        <v>141.64585</v>
      </c>
      <c r="EF934">
        <v>275.84775999999999</v>
      </c>
      <c r="EG934">
        <v>728.08393999999998</v>
      </c>
      <c r="EH934">
        <v>5278.5239899999997</v>
      </c>
      <c r="EI934">
        <v>18809.717980000001</v>
      </c>
      <c r="EJ934">
        <v>0</v>
      </c>
      <c r="EK934">
        <v>142.97450409999999</v>
      </c>
      <c r="EL934">
        <v>0.16437933800000001</v>
      </c>
      <c r="EM934">
        <v>5.4869001000000001E-2</v>
      </c>
      <c r="EN934">
        <v>4.9854758999999998E-2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259.54672529999999</v>
      </c>
      <c r="EX934">
        <v>0.30593648600000001</v>
      </c>
      <c r="EY934">
        <v>0.103314856</v>
      </c>
      <c r="EZ934">
        <v>9.5312928000000005E-2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2.0167199999999998</v>
      </c>
      <c r="FI934" t="s">
        <v>113</v>
      </c>
      <c r="FJ934" t="s">
        <v>113</v>
      </c>
      <c r="FK934" s="9">
        <v>23198.332861999999</v>
      </c>
      <c r="FL934" t="s">
        <v>113</v>
      </c>
      <c r="FM934" t="s">
        <v>113</v>
      </c>
    </row>
    <row r="935" spans="116:169">
      <c r="DL935">
        <v>0</v>
      </c>
      <c r="DM935">
        <v>1.9390799999999999</v>
      </c>
      <c r="DN935">
        <v>1.6310000000000002E-2</v>
      </c>
      <c r="DO935">
        <v>1.303E-2</v>
      </c>
      <c r="DP935">
        <v>1.2149999999999999E-2</v>
      </c>
      <c r="DQ935">
        <v>4.8999999999999998E-4</v>
      </c>
      <c r="DR935">
        <v>1.2E-4</v>
      </c>
      <c r="DS935">
        <v>1.217E-2</v>
      </c>
      <c r="DT935">
        <v>2.3369999999999998E-2</v>
      </c>
      <c r="DU935">
        <v>5.5530000000000003E-2</v>
      </c>
      <c r="DV935">
        <v>0.43068000000000001</v>
      </c>
      <c r="DW935">
        <v>1.49613</v>
      </c>
      <c r="DX935">
        <v>0</v>
      </c>
      <c r="DY935">
        <v>22158.595249999998</v>
      </c>
      <c r="DZ935">
        <v>187.60328000000001</v>
      </c>
      <c r="EA935">
        <v>150.59548000000001</v>
      </c>
      <c r="EB935">
        <v>141.31732</v>
      </c>
      <c r="EC935">
        <v>5.6646700000000001</v>
      </c>
      <c r="ED935">
        <v>1.4028799999999999</v>
      </c>
      <c r="EE935">
        <v>142.21297000000001</v>
      </c>
      <c r="EF935">
        <v>268.76940000000002</v>
      </c>
      <c r="EG935">
        <v>729.51625000000001</v>
      </c>
      <c r="EH935">
        <v>5420.1698399999996</v>
      </c>
      <c r="EI935">
        <v>19085.565739999998</v>
      </c>
      <c r="EJ935">
        <v>0</v>
      </c>
      <c r="EK935">
        <v>141.8999901</v>
      </c>
      <c r="EL935">
        <v>0.16506248100000001</v>
      </c>
      <c r="EM935">
        <v>5.5891203E-2</v>
      </c>
      <c r="EN935">
        <v>5.0669522000000002E-2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253.1273051</v>
      </c>
      <c r="EX935">
        <v>0.301955484</v>
      </c>
      <c r="EY935">
        <v>0.103436532</v>
      </c>
      <c r="EZ935">
        <v>9.5220035999999994E-2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0</v>
      </c>
      <c r="FH935">
        <v>1.981058</v>
      </c>
      <c r="FI935" t="s">
        <v>113</v>
      </c>
      <c r="FJ935" t="s">
        <v>113</v>
      </c>
      <c r="FK935" s="9">
        <v>22643.776009000001</v>
      </c>
      <c r="FL935" t="s">
        <v>113</v>
      </c>
      <c r="FM935" t="s">
        <v>113</v>
      </c>
    </row>
    <row r="936" spans="116:169">
      <c r="DL936">
        <v>0</v>
      </c>
      <c r="DM936">
        <v>1.9021300000000001</v>
      </c>
      <c r="DN936">
        <v>1.7129999999999999E-2</v>
      </c>
      <c r="DO936">
        <v>1.397E-2</v>
      </c>
      <c r="DP936">
        <v>1.2019999999999999E-2</v>
      </c>
      <c r="DQ936">
        <v>5.0000000000000001E-4</v>
      </c>
      <c r="DR936">
        <v>1.2E-4</v>
      </c>
      <c r="DS936">
        <v>1.226E-2</v>
      </c>
      <c r="DT936">
        <v>2.2929999999999999E-2</v>
      </c>
      <c r="DU936">
        <v>5.5649999999999998E-2</v>
      </c>
      <c r="DV936">
        <v>0.44285000000000002</v>
      </c>
      <c r="DW936">
        <v>1.5195000000000001</v>
      </c>
      <c r="DX936">
        <v>0</v>
      </c>
      <c r="DY936">
        <v>21595.992839999999</v>
      </c>
      <c r="DZ936">
        <v>195.70488</v>
      </c>
      <c r="EA936">
        <v>160.56706</v>
      </c>
      <c r="EB936">
        <v>138.93162000000001</v>
      </c>
      <c r="EC936">
        <v>5.7412700000000001</v>
      </c>
      <c r="ED936">
        <v>1.4030100000000001</v>
      </c>
      <c r="EE936">
        <v>142.36301</v>
      </c>
      <c r="EF936">
        <v>261.99829999999997</v>
      </c>
      <c r="EG936">
        <v>730.91913</v>
      </c>
      <c r="EH936">
        <v>5562.3828000000003</v>
      </c>
      <c r="EI936">
        <v>19354.335139999999</v>
      </c>
      <c r="EJ936">
        <v>0</v>
      </c>
      <c r="EK936">
        <v>140.7924428</v>
      </c>
      <c r="EL936">
        <v>0.17420133900000001</v>
      </c>
      <c r="EM936">
        <v>5.5819109999999998E-2</v>
      </c>
      <c r="EN936">
        <v>5.1555536999999999E-2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246.76762780000001</v>
      </c>
      <c r="EX936">
        <v>0.31304056299999999</v>
      </c>
      <c r="EY936">
        <v>0.10152676300000001</v>
      </c>
      <c r="EZ936">
        <v>9.5224430999999998E-2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0</v>
      </c>
      <c r="FH936">
        <v>1.945751</v>
      </c>
      <c r="FI936" t="s">
        <v>113</v>
      </c>
      <c r="FJ936" t="s">
        <v>113</v>
      </c>
      <c r="FK936" s="9">
        <v>22096.937671</v>
      </c>
      <c r="FL936" t="s">
        <v>113</v>
      </c>
      <c r="FM936" t="s">
        <v>113</v>
      </c>
    </row>
    <row r="937" spans="116:169">
      <c r="DL937">
        <v>0</v>
      </c>
      <c r="DM937">
        <v>1.8687800000000001</v>
      </c>
      <c r="DN937">
        <v>1.44E-2</v>
      </c>
      <c r="DO937">
        <v>1.457E-2</v>
      </c>
      <c r="DP937">
        <v>1.281E-2</v>
      </c>
      <c r="DQ937">
        <v>5.1999999999999995E-4</v>
      </c>
      <c r="DR937">
        <v>1.2E-4</v>
      </c>
      <c r="DS937">
        <v>1.206E-2</v>
      </c>
      <c r="DT937">
        <v>2.249E-2</v>
      </c>
      <c r="DU937">
        <v>5.5780000000000003E-2</v>
      </c>
      <c r="DV937">
        <v>0.45511000000000001</v>
      </c>
      <c r="DW937">
        <v>1.5424199999999999</v>
      </c>
      <c r="DX937">
        <v>0</v>
      </c>
      <c r="DY937">
        <v>21077.825629999999</v>
      </c>
      <c r="DZ937">
        <v>163.46815000000001</v>
      </c>
      <c r="EA937">
        <v>166.32742999999999</v>
      </c>
      <c r="EB937">
        <v>147.17599999999999</v>
      </c>
      <c r="EC937">
        <v>5.9547999999999996</v>
      </c>
      <c r="ED937">
        <v>1.3902000000000001</v>
      </c>
      <c r="EE937">
        <v>139.18949000000001</v>
      </c>
      <c r="EF937">
        <v>255.39417</v>
      </c>
      <c r="EG937">
        <v>732.32213999999999</v>
      </c>
      <c r="EH937">
        <v>5704.7458100000003</v>
      </c>
      <c r="EI937">
        <v>19616.333439999999</v>
      </c>
      <c r="EJ937">
        <v>0</v>
      </c>
      <c r="EK937">
        <v>139.91636249999999</v>
      </c>
      <c r="EL937">
        <v>0.184385575</v>
      </c>
      <c r="EM937">
        <v>5.9466327999999999E-2</v>
      </c>
      <c r="EN937">
        <v>5.1577282000000002E-2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240.9246</v>
      </c>
      <c r="EX937">
        <v>0.32553367900000002</v>
      </c>
      <c r="EY937">
        <v>0.106272063</v>
      </c>
      <c r="EZ937">
        <v>9.3621841999999997E-2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1.9110769999999999</v>
      </c>
      <c r="FI937" t="s">
        <v>113</v>
      </c>
      <c r="FJ937" t="s">
        <v>113</v>
      </c>
      <c r="FK937" s="9">
        <v>21560.752009</v>
      </c>
      <c r="FL937" t="s">
        <v>113</v>
      </c>
      <c r="FM937" t="s">
        <v>113</v>
      </c>
    </row>
    <row r="938" spans="116:169">
      <c r="DL938">
        <v>0</v>
      </c>
      <c r="DM938">
        <v>1.8331599999999999</v>
      </c>
      <c r="DN938">
        <v>1.6490000000000001E-2</v>
      </c>
      <c r="DO938">
        <v>1.2619999999999999E-2</v>
      </c>
      <c r="DP938">
        <v>1.3220000000000001E-2</v>
      </c>
      <c r="DQ938">
        <v>5.0000000000000001E-4</v>
      </c>
      <c r="DR938">
        <v>1.2E-4</v>
      </c>
      <c r="DS938">
        <v>1.29E-2</v>
      </c>
      <c r="DT938">
        <v>2.206E-2</v>
      </c>
      <c r="DU938">
        <v>5.5899999999999998E-2</v>
      </c>
      <c r="DV938">
        <v>0.46716999999999997</v>
      </c>
      <c r="DW938">
        <v>1.5649200000000001</v>
      </c>
      <c r="DX938">
        <v>0</v>
      </c>
      <c r="DY938">
        <v>20537.74482</v>
      </c>
      <c r="DZ938">
        <v>185.95038</v>
      </c>
      <c r="EA938">
        <v>143.18251000000001</v>
      </c>
      <c r="EB938">
        <v>150.93851000000001</v>
      </c>
      <c r="EC938">
        <v>5.7148099999999999</v>
      </c>
      <c r="ED938">
        <v>1.33568</v>
      </c>
      <c r="EE938">
        <v>148.00619</v>
      </c>
      <c r="EF938">
        <v>248.79088999999999</v>
      </c>
      <c r="EG938">
        <v>733.71234000000004</v>
      </c>
      <c r="EH938">
        <v>5843.9353000000001</v>
      </c>
      <c r="EI938">
        <v>19871.727620000001</v>
      </c>
      <c r="EJ938">
        <v>0</v>
      </c>
      <c r="EK938">
        <v>138.7955619</v>
      </c>
      <c r="EL938">
        <v>0.17405069400000001</v>
      </c>
      <c r="EM938">
        <v>6.300008E-2</v>
      </c>
      <c r="EN938">
        <v>5.5599587999999998E-2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234.76863309999999</v>
      </c>
      <c r="EX938">
        <v>0.30217212700000001</v>
      </c>
      <c r="EY938">
        <v>0.110626612</v>
      </c>
      <c r="EZ938">
        <v>9.9171983000000005E-2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0</v>
      </c>
      <c r="FH938">
        <v>1.8759999999999999</v>
      </c>
      <c r="FI938" t="s">
        <v>113</v>
      </c>
      <c r="FJ938" t="s">
        <v>113</v>
      </c>
      <c r="FK938" s="9">
        <v>21023.531036</v>
      </c>
      <c r="FL938" t="s">
        <v>113</v>
      </c>
      <c r="FM938" t="s">
        <v>113</v>
      </c>
    </row>
    <row r="939" spans="116:169">
      <c r="DL939">
        <v>0</v>
      </c>
      <c r="DM939">
        <v>1.80277</v>
      </c>
      <c r="DN939">
        <v>1.2149999999999999E-2</v>
      </c>
      <c r="DO939">
        <v>1.4E-2</v>
      </c>
      <c r="DP939">
        <v>1.176E-2</v>
      </c>
      <c r="DQ939">
        <v>4.8999999999999998E-4</v>
      </c>
      <c r="DR939">
        <v>1.2E-4</v>
      </c>
      <c r="DS939">
        <v>1.299E-2</v>
      </c>
      <c r="DT939">
        <v>2.172E-2</v>
      </c>
      <c r="DU939">
        <v>5.602E-2</v>
      </c>
      <c r="DV939">
        <v>0.48007</v>
      </c>
      <c r="DW939">
        <v>1.5869800000000001</v>
      </c>
      <c r="DX939">
        <v>0</v>
      </c>
      <c r="DY939">
        <v>20059.587650000001</v>
      </c>
      <c r="DZ939">
        <v>136.13448</v>
      </c>
      <c r="EA939">
        <v>157.78154000000001</v>
      </c>
      <c r="EB939">
        <v>133.37138999999999</v>
      </c>
      <c r="EC939">
        <v>5.5817199999999998</v>
      </c>
      <c r="ED939">
        <v>1.35758</v>
      </c>
      <c r="EE939">
        <v>148.07513</v>
      </c>
      <c r="EF939">
        <v>243.29474999999999</v>
      </c>
      <c r="EG939">
        <v>735.04801999999995</v>
      </c>
      <c r="EH939">
        <v>5991.9414999999999</v>
      </c>
      <c r="EI939">
        <v>20120.518499999998</v>
      </c>
      <c r="EJ939">
        <v>0</v>
      </c>
      <c r="EK939">
        <v>138.04952040000001</v>
      </c>
      <c r="EL939">
        <v>0.18170081399999999</v>
      </c>
      <c r="EM939">
        <v>5.7549950000000002E-2</v>
      </c>
      <c r="EN939">
        <v>5.8029266000000003E-2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229.35011739999999</v>
      </c>
      <c r="EX939">
        <v>0.30967758000000001</v>
      </c>
      <c r="EY939">
        <v>9.9309817999999994E-2</v>
      </c>
      <c r="EZ939">
        <v>0.101698627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1.841178</v>
      </c>
      <c r="FI939" t="s">
        <v>113</v>
      </c>
      <c r="FJ939" t="s">
        <v>113</v>
      </c>
      <c r="FK939" s="9">
        <v>20492.456774999999</v>
      </c>
      <c r="FL939" t="s">
        <v>113</v>
      </c>
      <c r="FM939" t="s">
        <v>113</v>
      </c>
    </row>
    <row r="940" spans="116:169">
      <c r="DL940">
        <v>0</v>
      </c>
      <c r="DM940">
        <v>1.7717799999999999</v>
      </c>
      <c r="DN940">
        <v>1.2189999999999999E-2</v>
      </c>
      <c r="DO940">
        <v>1.093E-2</v>
      </c>
      <c r="DP940">
        <v>1.261E-2</v>
      </c>
      <c r="DQ940">
        <v>4.6000000000000001E-4</v>
      </c>
      <c r="DR940">
        <v>1.1E-4</v>
      </c>
      <c r="DS940">
        <v>1.175E-2</v>
      </c>
      <c r="DT940">
        <v>2.1350000000000001E-2</v>
      </c>
      <c r="DU940">
        <v>5.6140000000000002E-2</v>
      </c>
      <c r="DV940">
        <v>0.49306</v>
      </c>
      <c r="DW940">
        <v>1.60869</v>
      </c>
      <c r="DX940">
        <v>0</v>
      </c>
      <c r="DY940">
        <v>19577.95507</v>
      </c>
      <c r="DZ940">
        <v>135.6661</v>
      </c>
      <c r="EA940">
        <v>122.35979</v>
      </c>
      <c r="EB940">
        <v>142.01697999999999</v>
      </c>
      <c r="EC940">
        <v>5.2021800000000002</v>
      </c>
      <c r="ED940">
        <v>1.2310000000000001</v>
      </c>
      <c r="EE940">
        <v>133.01779999999999</v>
      </c>
      <c r="EF940">
        <v>237.56002000000001</v>
      </c>
      <c r="EG940">
        <v>736.40560000000005</v>
      </c>
      <c r="EH940">
        <v>6140.0166200000003</v>
      </c>
      <c r="EI940">
        <v>20363.813249999999</v>
      </c>
      <c r="EJ940">
        <v>0</v>
      </c>
      <c r="EK940">
        <v>137.17435689999999</v>
      </c>
      <c r="EL940">
        <v>0.159957403</v>
      </c>
      <c r="EM940">
        <v>6.1313531999999997E-2</v>
      </c>
      <c r="EN940">
        <v>5.2203250999999999E-2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223.8109958</v>
      </c>
      <c r="EX940">
        <v>0.26809228299999999</v>
      </c>
      <c r="EY940">
        <v>0.103898158</v>
      </c>
      <c r="EZ940">
        <v>8.9880791000000002E-2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0</v>
      </c>
      <c r="FH940">
        <v>1.8079730000000001</v>
      </c>
      <c r="FI940" t="s">
        <v>113</v>
      </c>
      <c r="FJ940" t="s">
        <v>113</v>
      </c>
      <c r="FK940" s="9">
        <v>19983.200122999999</v>
      </c>
      <c r="FL940" t="s">
        <v>113</v>
      </c>
      <c r="FM940" t="s">
        <v>113</v>
      </c>
    </row>
    <row r="941" spans="116:169">
      <c r="DL941">
        <v>0</v>
      </c>
      <c r="DM941">
        <v>1.7393000000000001</v>
      </c>
      <c r="DN941">
        <v>1.0370000000000001E-2</v>
      </c>
      <c r="DO941">
        <v>1.111E-2</v>
      </c>
      <c r="DP941">
        <v>9.7300000000000008E-3</v>
      </c>
      <c r="DQ941">
        <v>2.1000000000000001E-4</v>
      </c>
      <c r="DR941">
        <v>2.0000000000000001E-4</v>
      </c>
      <c r="DS941">
        <v>1.24E-2</v>
      </c>
      <c r="DT941">
        <v>2.4649999999999998E-2</v>
      </c>
      <c r="DU941">
        <v>5.6250000000000001E-2</v>
      </c>
      <c r="DV941">
        <v>0.50480000000000003</v>
      </c>
      <c r="DW941">
        <v>1.6300399999999999</v>
      </c>
      <c r="DX941">
        <v>0</v>
      </c>
      <c r="DY941">
        <v>19083.360369999999</v>
      </c>
      <c r="DZ941">
        <v>114.53583</v>
      </c>
      <c r="EA941">
        <v>123.44601</v>
      </c>
      <c r="EB941">
        <v>108.85614</v>
      </c>
      <c r="EC941">
        <v>2.3018299999999998</v>
      </c>
      <c r="ED941">
        <v>2.2669899999999998</v>
      </c>
      <c r="EE941">
        <v>139.58268000000001</v>
      </c>
      <c r="EF941">
        <v>272.40913999999998</v>
      </c>
      <c r="EG941">
        <v>737.63660000000004</v>
      </c>
      <c r="EH941">
        <v>6273.0344299999997</v>
      </c>
      <c r="EI941">
        <v>20601.37327</v>
      </c>
      <c r="EJ941">
        <v>0</v>
      </c>
      <c r="EK941">
        <v>136.1592148</v>
      </c>
      <c r="EL941">
        <v>0.15042399200000001</v>
      </c>
      <c r="EM941">
        <v>8.6734696E-2</v>
      </c>
      <c r="EN941">
        <v>4.4763266000000003E-2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218.1441466</v>
      </c>
      <c r="EX941">
        <v>0.247651923</v>
      </c>
      <c r="EY941">
        <v>0.14449332200000001</v>
      </c>
      <c r="EZ941">
        <v>7.5708031999999995E-2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0</v>
      </c>
      <c r="FH941">
        <v>1.770716</v>
      </c>
      <c r="FI941" t="s">
        <v>113</v>
      </c>
      <c r="FJ941" t="s">
        <v>113</v>
      </c>
      <c r="FK941" s="9">
        <v>19432.500180999999</v>
      </c>
      <c r="FL941" t="s">
        <v>113</v>
      </c>
      <c r="FM941" t="s">
        <v>113</v>
      </c>
    </row>
    <row r="942" spans="116:169">
      <c r="DL942">
        <v>0</v>
      </c>
      <c r="DM942">
        <v>1.7083600000000001</v>
      </c>
      <c r="DN942">
        <v>8.6899999999999998E-3</v>
      </c>
      <c r="DO942">
        <v>9.75E-3</v>
      </c>
      <c r="DP942">
        <v>9.6799999999999994E-3</v>
      </c>
      <c r="DQ942">
        <v>1.8000000000000001E-4</v>
      </c>
      <c r="DR942">
        <v>1.9000000000000001E-4</v>
      </c>
      <c r="DS942">
        <v>9.7099999999999999E-3</v>
      </c>
      <c r="DT942">
        <v>2.4150000000000001E-2</v>
      </c>
      <c r="DU942">
        <v>5.645E-2</v>
      </c>
      <c r="DV942">
        <v>0.51719999999999999</v>
      </c>
      <c r="DW942">
        <v>1.65469</v>
      </c>
      <c r="DX942">
        <v>0</v>
      </c>
      <c r="DY942">
        <v>18609.03066</v>
      </c>
      <c r="DZ942">
        <v>95.383960000000002</v>
      </c>
      <c r="EA942">
        <v>107.57259999999999</v>
      </c>
      <c r="EB942">
        <v>107.53951000000001</v>
      </c>
      <c r="EC942">
        <v>2.0341200000000002</v>
      </c>
      <c r="ED942">
        <v>2.1222500000000002</v>
      </c>
      <c r="EE942">
        <v>108.45435999999999</v>
      </c>
      <c r="EF942">
        <v>264.95290999999997</v>
      </c>
      <c r="EG942">
        <v>739.90359000000001</v>
      </c>
      <c r="EH942">
        <v>6412.6171100000001</v>
      </c>
      <c r="EI942">
        <v>20873.78241</v>
      </c>
      <c r="EJ942">
        <v>0</v>
      </c>
      <c r="EK942">
        <v>135.17166159999999</v>
      </c>
      <c r="EL942">
        <v>0.121320442</v>
      </c>
      <c r="EM942">
        <v>8.1879893999999995E-2</v>
      </c>
      <c r="EN942">
        <v>3.4948444000000002E-2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212.62223449999999</v>
      </c>
      <c r="EX942">
        <v>0.195771732</v>
      </c>
      <c r="EY942">
        <v>0.13384322600000001</v>
      </c>
      <c r="EZ942">
        <v>5.8056007999999999E-2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1.7366699999999999</v>
      </c>
      <c r="FI942" t="s">
        <v>113</v>
      </c>
      <c r="FJ942" t="s">
        <v>113</v>
      </c>
      <c r="FK942" s="9">
        <v>18921.560852999999</v>
      </c>
      <c r="FL942" t="s">
        <v>113</v>
      </c>
      <c r="FM942" t="s">
        <v>113</v>
      </c>
    </row>
    <row r="943" spans="116:169">
      <c r="DL943">
        <v>0</v>
      </c>
      <c r="DM943">
        <v>1.6764399999999999</v>
      </c>
      <c r="DN943">
        <v>9.58E-3</v>
      </c>
      <c r="DO943">
        <v>8.4200000000000004E-3</v>
      </c>
      <c r="DP943">
        <v>8.5699999999999995E-3</v>
      </c>
      <c r="DQ943">
        <v>1.7000000000000001E-4</v>
      </c>
      <c r="DR943">
        <v>1.9000000000000001E-4</v>
      </c>
      <c r="DS943">
        <v>9.6399999999999993E-3</v>
      </c>
      <c r="DT943">
        <v>2.367E-2</v>
      </c>
      <c r="DU943">
        <v>5.6640000000000003E-2</v>
      </c>
      <c r="DV943">
        <v>0.52690999999999999</v>
      </c>
      <c r="DW943">
        <v>1.6788400000000001</v>
      </c>
      <c r="DX943">
        <v>0</v>
      </c>
      <c r="DY943">
        <v>18127.432929999999</v>
      </c>
      <c r="DZ943">
        <v>104.36960000000001</v>
      </c>
      <c r="EA943">
        <v>92.206670000000003</v>
      </c>
      <c r="EB943">
        <v>94.482749999999996</v>
      </c>
      <c r="EC943">
        <v>1.83365</v>
      </c>
      <c r="ED943">
        <v>2.0320999999999998</v>
      </c>
      <c r="EE943">
        <v>107.02307999999999</v>
      </c>
      <c r="EF943">
        <v>257.85320999999999</v>
      </c>
      <c r="EG943">
        <v>742.02584000000002</v>
      </c>
      <c r="EH943">
        <v>6521.0714600000001</v>
      </c>
      <c r="EI943">
        <v>21138.73532</v>
      </c>
      <c r="EJ943">
        <v>0</v>
      </c>
      <c r="EK943">
        <v>134.11071100000001</v>
      </c>
      <c r="EL943">
        <v>0.106781247</v>
      </c>
      <c r="EM943">
        <v>7.4216298E-2</v>
      </c>
      <c r="EN943">
        <v>3.5154693000000001E-2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207.0917019</v>
      </c>
      <c r="EX943">
        <v>0.16924703999999999</v>
      </c>
      <c r="EY943">
        <v>0.119146792</v>
      </c>
      <c r="EZ943">
        <v>5.7352026E-2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0</v>
      </c>
      <c r="FH943">
        <v>1.7031700000000001</v>
      </c>
      <c r="FI943" t="s">
        <v>113</v>
      </c>
      <c r="FJ943" t="s">
        <v>113</v>
      </c>
      <c r="FK943" s="9">
        <v>18420.3256</v>
      </c>
      <c r="FL943" t="s">
        <v>113</v>
      </c>
      <c r="FM943" t="s">
        <v>113</v>
      </c>
    </row>
    <row r="944" spans="116:169">
      <c r="DL944">
        <v>0</v>
      </c>
      <c r="DM944">
        <v>1.64497</v>
      </c>
      <c r="DN944">
        <v>9.6600000000000002E-3</v>
      </c>
      <c r="DO944">
        <v>8.9099999999999995E-3</v>
      </c>
      <c r="DP944">
        <v>7.4900000000000001E-3</v>
      </c>
      <c r="DQ944">
        <v>1.6000000000000001E-4</v>
      </c>
      <c r="DR944">
        <v>1.8000000000000001E-4</v>
      </c>
      <c r="DS944">
        <v>8.5800000000000008E-3</v>
      </c>
      <c r="DT944">
        <v>2.3220000000000001E-2</v>
      </c>
      <c r="DU944">
        <v>5.6829999999999999E-2</v>
      </c>
      <c r="DV944">
        <v>0.53654999999999997</v>
      </c>
      <c r="DW944">
        <v>1.70251</v>
      </c>
      <c r="DX944">
        <v>0</v>
      </c>
      <c r="DY944">
        <v>17654.32761</v>
      </c>
      <c r="DZ944">
        <v>104.49890000000001</v>
      </c>
      <c r="EA944">
        <v>96.966309999999993</v>
      </c>
      <c r="EB944">
        <v>82.00103</v>
      </c>
      <c r="EC944">
        <v>1.7492799999999999</v>
      </c>
      <c r="ED944">
        <v>1.96448</v>
      </c>
      <c r="EE944">
        <v>94.481139999999996</v>
      </c>
      <c r="EF944">
        <v>251.05708000000001</v>
      </c>
      <c r="EG944">
        <v>744.05795000000001</v>
      </c>
      <c r="EH944">
        <v>6628.0945499999998</v>
      </c>
      <c r="EI944">
        <v>21396.588520000001</v>
      </c>
      <c r="EJ944">
        <v>0</v>
      </c>
      <c r="EK944">
        <v>133.0761397</v>
      </c>
      <c r="EL944">
        <v>0.10699294199999999</v>
      </c>
      <c r="EM944">
        <v>6.5181007999999999E-2</v>
      </c>
      <c r="EN944">
        <v>3.1459011000000002E-2</v>
      </c>
      <c r="EO944">
        <v>0</v>
      </c>
      <c r="EP944">
        <v>0</v>
      </c>
      <c r="EQ944">
        <v>0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201.70589229999999</v>
      </c>
      <c r="EX944">
        <v>0.16635433799999999</v>
      </c>
      <c r="EY944">
        <v>0.10274736700000001</v>
      </c>
      <c r="EZ944">
        <v>5.0396720999999998E-2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1.6711959999999999</v>
      </c>
      <c r="FI944" t="s">
        <v>113</v>
      </c>
      <c r="FJ944" t="s">
        <v>113</v>
      </c>
      <c r="FK944" s="9">
        <v>17939.543129000001</v>
      </c>
      <c r="FL944" t="s">
        <v>113</v>
      </c>
      <c r="FM944" t="s">
        <v>113</v>
      </c>
    </row>
    <row r="945" spans="116:169">
      <c r="DL945">
        <v>0</v>
      </c>
      <c r="DM945">
        <v>1.6138300000000001</v>
      </c>
      <c r="DN945">
        <v>9.8300000000000002E-3</v>
      </c>
      <c r="DO945">
        <v>8.9800000000000001E-3</v>
      </c>
      <c r="DP945">
        <v>7.8300000000000002E-3</v>
      </c>
      <c r="DQ945">
        <v>1.6000000000000001E-4</v>
      </c>
      <c r="DR945">
        <v>1.8000000000000001E-4</v>
      </c>
      <c r="DS945">
        <v>7.6099999999999996E-3</v>
      </c>
      <c r="DT945">
        <v>2.2790000000000001E-2</v>
      </c>
      <c r="DU945">
        <v>5.7009999999999998E-2</v>
      </c>
      <c r="DV945">
        <v>0.54513</v>
      </c>
      <c r="DW945">
        <v>1.72573</v>
      </c>
      <c r="DX945">
        <v>0</v>
      </c>
      <c r="DY945">
        <v>17188.312109999999</v>
      </c>
      <c r="DZ945">
        <v>105.45001000000001</v>
      </c>
      <c r="EA945">
        <v>96.944270000000003</v>
      </c>
      <c r="EB945">
        <v>85.076059999999998</v>
      </c>
      <c r="EC945">
        <v>1.71129</v>
      </c>
      <c r="ED945">
        <v>1.9030199999999999</v>
      </c>
      <c r="EE945">
        <v>83.265519999999995</v>
      </c>
      <c r="EF945">
        <v>244.63652999999999</v>
      </c>
      <c r="EG945">
        <v>746.02242999999999</v>
      </c>
      <c r="EH945">
        <v>6722.5756899999997</v>
      </c>
      <c r="EI945">
        <v>21647.6456</v>
      </c>
      <c r="EJ945">
        <v>0</v>
      </c>
      <c r="EK945">
        <v>132.04061110000001</v>
      </c>
      <c r="EL945">
        <v>0.108430323</v>
      </c>
      <c r="EM945">
        <v>6.7463389999999998E-2</v>
      </c>
      <c r="EN945">
        <v>2.7814864000000002E-2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196.42035609999999</v>
      </c>
      <c r="EX945">
        <v>0.16545170100000001</v>
      </c>
      <c r="EY945">
        <v>0.10437220699999999</v>
      </c>
      <c r="EZ945">
        <v>4.3749207999999998E-2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1.640612</v>
      </c>
      <c r="FI945" t="s">
        <v>113</v>
      </c>
      <c r="FJ945" t="s">
        <v>113</v>
      </c>
      <c r="FK945" s="9">
        <v>17477.493737000001</v>
      </c>
      <c r="FL945" t="s">
        <v>113</v>
      </c>
      <c r="FM945" t="s">
        <v>113</v>
      </c>
    </row>
    <row r="946" spans="116:169">
      <c r="DL946">
        <v>0</v>
      </c>
      <c r="DM946">
        <v>1.5833200000000001</v>
      </c>
      <c r="DN946">
        <v>9.6799999999999994E-3</v>
      </c>
      <c r="DO946">
        <v>9.0799999999999995E-3</v>
      </c>
      <c r="DP946">
        <v>7.8899999999999994E-3</v>
      </c>
      <c r="DQ946">
        <v>1.6000000000000001E-4</v>
      </c>
      <c r="DR946">
        <v>1.8000000000000001E-4</v>
      </c>
      <c r="DS946">
        <v>7.92E-3</v>
      </c>
      <c r="DT946">
        <v>2.24E-2</v>
      </c>
      <c r="DU946">
        <v>5.7189999999999998E-2</v>
      </c>
      <c r="DV946">
        <v>0.55274000000000001</v>
      </c>
      <c r="DW946">
        <v>1.7485200000000001</v>
      </c>
      <c r="DX946">
        <v>0</v>
      </c>
      <c r="DY946">
        <v>16732.66056</v>
      </c>
      <c r="DZ946">
        <v>103.05061000000001</v>
      </c>
      <c r="EA946">
        <v>97.28434</v>
      </c>
      <c r="EB946">
        <v>85.156949999999995</v>
      </c>
      <c r="EC946">
        <v>1.7221599999999999</v>
      </c>
      <c r="ED946">
        <v>1.8725400000000001</v>
      </c>
      <c r="EE946">
        <v>85.981949999999998</v>
      </c>
      <c r="EF946">
        <v>238.53536</v>
      </c>
      <c r="EG946">
        <v>747.92543999999998</v>
      </c>
      <c r="EH946">
        <v>6805.8412099999996</v>
      </c>
      <c r="EI946">
        <v>21892.28213</v>
      </c>
      <c r="EJ946">
        <v>0</v>
      </c>
      <c r="EK946">
        <v>131.0196521</v>
      </c>
      <c r="EL946">
        <v>0.111163477</v>
      </c>
      <c r="EM946">
        <v>6.9059112000000006E-2</v>
      </c>
      <c r="EN946">
        <v>2.9393194000000001E-2</v>
      </c>
      <c r="EO946">
        <v>0</v>
      </c>
      <c r="EP946">
        <v>0</v>
      </c>
      <c r="EQ946">
        <v>0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191.2558052</v>
      </c>
      <c r="EX946">
        <v>0.16647410400000001</v>
      </c>
      <c r="EY946">
        <v>0.10487635100000001</v>
      </c>
      <c r="EZ946">
        <v>4.5385687000000001E-2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1.6101220000000001</v>
      </c>
      <c r="FI946" t="s">
        <v>113</v>
      </c>
      <c r="FJ946" t="s">
        <v>113</v>
      </c>
      <c r="FK946" s="9">
        <v>17019.874624</v>
      </c>
      <c r="FL946" t="s">
        <v>113</v>
      </c>
      <c r="FM946" t="s">
        <v>113</v>
      </c>
    </row>
    <row r="947" spans="116:169">
      <c r="DL947">
        <v>0</v>
      </c>
      <c r="DM947">
        <v>1.5522800000000001</v>
      </c>
      <c r="DN947">
        <v>1.0630000000000001E-2</v>
      </c>
      <c r="DO947">
        <v>8.9499999999999996E-3</v>
      </c>
      <c r="DP947">
        <v>7.9600000000000001E-3</v>
      </c>
      <c r="DQ947">
        <v>1.6000000000000001E-4</v>
      </c>
      <c r="DR947">
        <v>1.7000000000000001E-4</v>
      </c>
      <c r="DS947">
        <v>8.0199999999999994E-3</v>
      </c>
      <c r="DT947">
        <v>2.1940000000000001E-2</v>
      </c>
      <c r="DU947">
        <v>5.7360000000000001E-2</v>
      </c>
      <c r="DV947">
        <v>0.56066000000000005</v>
      </c>
      <c r="DW947">
        <v>1.77092</v>
      </c>
      <c r="DX947">
        <v>0</v>
      </c>
      <c r="DY947">
        <v>16275.04221</v>
      </c>
      <c r="DZ947">
        <v>112.34142</v>
      </c>
      <c r="EA947">
        <v>95.2256</v>
      </c>
      <c r="EB947">
        <v>85.294809999999998</v>
      </c>
      <c r="EC947">
        <v>1.7023900000000001</v>
      </c>
      <c r="ED947">
        <v>1.8303</v>
      </c>
      <c r="EE947">
        <v>86.460070000000002</v>
      </c>
      <c r="EF947">
        <v>231.85467</v>
      </c>
      <c r="EG947">
        <v>749.79798000000005</v>
      </c>
      <c r="EH947">
        <v>6891.8231599999999</v>
      </c>
      <c r="EI947">
        <v>22130.817490000001</v>
      </c>
      <c r="EJ947">
        <v>0</v>
      </c>
      <c r="EK947">
        <v>129.91059440000001</v>
      </c>
      <c r="EL947">
        <v>0.111994891</v>
      </c>
      <c r="EM947">
        <v>7.0587538000000005E-2</v>
      </c>
      <c r="EN947">
        <v>2.9973297999999999E-2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186.0622893</v>
      </c>
      <c r="EX947">
        <v>0.16460702099999999</v>
      </c>
      <c r="EY947">
        <v>0.10520837800000001</v>
      </c>
      <c r="EZ947">
        <v>4.5428338999999998E-2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0</v>
      </c>
      <c r="FH947">
        <v>1.5799890000000001</v>
      </c>
      <c r="FI947" t="s">
        <v>113</v>
      </c>
      <c r="FJ947" t="s">
        <v>113</v>
      </c>
      <c r="FK947" s="9">
        <v>16569.606437999999</v>
      </c>
      <c r="FL947" t="s">
        <v>113</v>
      </c>
      <c r="FM947" t="s">
        <v>113</v>
      </c>
    </row>
    <row r="948" spans="116:169">
      <c r="DL948">
        <v>0</v>
      </c>
      <c r="DM948">
        <v>1.5213300000000001</v>
      </c>
      <c r="DN948">
        <v>1.1209999999999999E-2</v>
      </c>
      <c r="DO948">
        <v>9.5999999999999992E-3</v>
      </c>
      <c r="DP948">
        <v>7.8899999999999994E-3</v>
      </c>
      <c r="DQ948">
        <v>1.6000000000000001E-4</v>
      </c>
      <c r="DR948">
        <v>1.7000000000000001E-4</v>
      </c>
      <c r="DS948">
        <v>8.1099999999999992E-3</v>
      </c>
      <c r="DT948">
        <v>2.1510000000000001E-2</v>
      </c>
      <c r="DU948">
        <v>5.7529999999999998E-2</v>
      </c>
      <c r="DV948">
        <v>0.56867999999999996</v>
      </c>
      <c r="DW948">
        <v>1.7928599999999999</v>
      </c>
      <c r="DX948">
        <v>0</v>
      </c>
      <c r="DY948">
        <v>15822.052229999999</v>
      </c>
      <c r="DZ948">
        <v>117.56776000000001</v>
      </c>
      <c r="EA948">
        <v>101.36651000000001</v>
      </c>
      <c r="EB948">
        <v>83.859120000000004</v>
      </c>
      <c r="EC948">
        <v>1.73963</v>
      </c>
      <c r="ED948">
        <v>1.8056000000000001</v>
      </c>
      <c r="EE948">
        <v>86.728890000000007</v>
      </c>
      <c r="EF948">
        <v>225.48759000000001</v>
      </c>
      <c r="EG948">
        <v>751.62828000000002</v>
      </c>
      <c r="EH948">
        <v>6978.2832200000003</v>
      </c>
      <c r="EI948">
        <v>22362.672159999998</v>
      </c>
      <c r="EJ948">
        <v>0</v>
      </c>
      <c r="EK948">
        <v>128.77867879999999</v>
      </c>
      <c r="EL948">
        <v>0.119156846</v>
      </c>
      <c r="EM948">
        <v>7.0684614000000007E-2</v>
      </c>
      <c r="EN948">
        <v>3.0589365E-2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180.93760499999999</v>
      </c>
      <c r="EX948">
        <v>0.17177764400000001</v>
      </c>
      <c r="EY948">
        <v>0.103386933</v>
      </c>
      <c r="EZ948">
        <v>4.5501194000000002E-2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0</v>
      </c>
      <c r="FH948">
        <v>1.5502039999999999</v>
      </c>
      <c r="FI948" t="s">
        <v>113</v>
      </c>
      <c r="FJ948" t="s">
        <v>113</v>
      </c>
      <c r="FK948" s="9">
        <v>16126.585255</v>
      </c>
      <c r="FL948" t="s">
        <v>113</v>
      </c>
      <c r="FM948" t="s">
        <v>113</v>
      </c>
    </row>
    <row r="949" spans="116:169">
      <c r="DL949">
        <v>0</v>
      </c>
      <c r="DM949">
        <v>1.49288</v>
      </c>
      <c r="DN949">
        <v>9.4599999999999997E-3</v>
      </c>
      <c r="DO949">
        <v>1.005E-2</v>
      </c>
      <c r="DP949">
        <v>8.4100000000000008E-3</v>
      </c>
      <c r="DQ949">
        <v>1.7000000000000001E-4</v>
      </c>
      <c r="DR949">
        <v>1.7000000000000001E-4</v>
      </c>
      <c r="DS949">
        <v>7.9900000000000006E-3</v>
      </c>
      <c r="DT949">
        <v>2.1080000000000002E-2</v>
      </c>
      <c r="DU949">
        <v>5.7709999999999997E-2</v>
      </c>
      <c r="DV949">
        <v>0.57679000000000002</v>
      </c>
      <c r="DW949">
        <v>1.81436</v>
      </c>
      <c r="DX949">
        <v>0</v>
      </c>
      <c r="DY949">
        <v>15398.6291</v>
      </c>
      <c r="DZ949">
        <v>98.340819999999994</v>
      </c>
      <c r="EA949">
        <v>105.23828</v>
      </c>
      <c r="EB949">
        <v>88.669470000000004</v>
      </c>
      <c r="EC949">
        <v>1.78583</v>
      </c>
      <c r="ED949">
        <v>1.7810600000000001</v>
      </c>
      <c r="EE949">
        <v>84.83766</v>
      </c>
      <c r="EF949">
        <v>219.24737999999999</v>
      </c>
      <c r="EG949">
        <v>753.43388000000004</v>
      </c>
      <c r="EH949">
        <v>7065.0121099999997</v>
      </c>
      <c r="EI949">
        <v>22588.159749999999</v>
      </c>
      <c r="EJ949">
        <v>0</v>
      </c>
      <c r="EK949">
        <v>127.82268790000001</v>
      </c>
      <c r="EL949">
        <v>0.126661887</v>
      </c>
      <c r="EM949">
        <v>7.5665970999999999E-2</v>
      </c>
      <c r="EN949">
        <v>3.0649314E-2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176.15609269999999</v>
      </c>
      <c r="EX949">
        <v>0.17911848599999999</v>
      </c>
      <c r="EY949">
        <v>0.108576191</v>
      </c>
      <c r="EZ949">
        <v>4.4737457000000001E-2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1.520961</v>
      </c>
      <c r="FI949" t="s">
        <v>113</v>
      </c>
      <c r="FJ949" t="s">
        <v>113</v>
      </c>
      <c r="FK949" s="9">
        <v>15692.663495999999</v>
      </c>
      <c r="FL949" t="s">
        <v>113</v>
      </c>
      <c r="FM949" t="s">
        <v>113</v>
      </c>
    </row>
    <row r="950" spans="116:169">
      <c r="DL950">
        <v>0</v>
      </c>
      <c r="DM950">
        <v>1.46302</v>
      </c>
      <c r="DN950">
        <v>1.089E-2</v>
      </c>
      <c r="DO950">
        <v>8.8000000000000005E-3</v>
      </c>
      <c r="DP950">
        <v>8.7299999999999999E-3</v>
      </c>
      <c r="DQ950">
        <v>1.6000000000000001E-4</v>
      </c>
      <c r="DR950">
        <v>1.7000000000000001E-4</v>
      </c>
      <c r="DS950">
        <v>8.5400000000000007E-3</v>
      </c>
      <c r="DT950">
        <v>2.0650000000000002E-2</v>
      </c>
      <c r="DU950">
        <v>5.7880000000000001E-2</v>
      </c>
      <c r="DV950">
        <v>0.58477999999999997</v>
      </c>
      <c r="DW950">
        <v>1.83544</v>
      </c>
      <c r="DX950">
        <v>0</v>
      </c>
      <c r="DY950">
        <v>14964.218639999999</v>
      </c>
      <c r="DZ950">
        <v>112.30101000000001</v>
      </c>
      <c r="EA950">
        <v>91.445939999999993</v>
      </c>
      <c r="EB950">
        <v>91.363100000000003</v>
      </c>
      <c r="EC950">
        <v>1.70547</v>
      </c>
      <c r="ED950">
        <v>1.72645</v>
      </c>
      <c r="EE950">
        <v>89.979389999999995</v>
      </c>
      <c r="EF950">
        <v>213.01723000000001</v>
      </c>
      <c r="EG950">
        <v>755.21493999999996</v>
      </c>
      <c r="EH950">
        <v>7149.8497699999998</v>
      </c>
      <c r="EI950">
        <v>22807.40713</v>
      </c>
      <c r="EJ950">
        <v>0</v>
      </c>
      <c r="EK950">
        <v>126.6740726</v>
      </c>
      <c r="EL950">
        <v>0.118894294</v>
      </c>
      <c r="EM950">
        <v>8.0264685000000002E-2</v>
      </c>
      <c r="EN950">
        <v>3.3026896E-2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171.20305999999999</v>
      </c>
      <c r="EX950">
        <v>0.165060915</v>
      </c>
      <c r="EY950">
        <v>0.112990354</v>
      </c>
      <c r="EZ950">
        <v>4.7299118000000001E-2</v>
      </c>
      <c r="FA950">
        <v>0</v>
      </c>
      <c r="FB950">
        <v>0</v>
      </c>
      <c r="FC950">
        <v>0</v>
      </c>
      <c r="FD950">
        <v>0</v>
      </c>
      <c r="FE950">
        <v>0</v>
      </c>
      <c r="FF950">
        <v>0</v>
      </c>
      <c r="FG950">
        <v>0</v>
      </c>
      <c r="FH950">
        <v>1.4916020000000001</v>
      </c>
      <c r="FI950" t="s">
        <v>113</v>
      </c>
      <c r="FJ950" t="s">
        <v>113</v>
      </c>
      <c r="FK950" s="9">
        <v>15261.034168</v>
      </c>
      <c r="FL950" t="s">
        <v>113</v>
      </c>
      <c r="FM950" t="s">
        <v>113</v>
      </c>
    </row>
    <row r="951" spans="116:169">
      <c r="DL951">
        <v>0</v>
      </c>
      <c r="DM951">
        <v>1.4367300000000001</v>
      </c>
      <c r="DN951">
        <v>8.0400000000000003E-3</v>
      </c>
      <c r="DO951">
        <v>9.7199999999999995E-3</v>
      </c>
      <c r="DP951">
        <v>7.7999999999999996E-3</v>
      </c>
      <c r="DQ951">
        <v>1.7000000000000001E-4</v>
      </c>
      <c r="DR951">
        <v>1.7000000000000001E-4</v>
      </c>
      <c r="DS951">
        <v>8.6700000000000006E-3</v>
      </c>
      <c r="DT951">
        <v>2.0299999999999999E-2</v>
      </c>
      <c r="DU951">
        <v>5.8040000000000001E-2</v>
      </c>
      <c r="DV951">
        <v>0.59331999999999996</v>
      </c>
      <c r="DW951">
        <v>1.85609</v>
      </c>
      <c r="DX951">
        <v>0</v>
      </c>
      <c r="DY951">
        <v>14569.87372</v>
      </c>
      <c r="DZ951">
        <v>82.27216</v>
      </c>
      <c r="EA951">
        <v>100.09607</v>
      </c>
      <c r="EB951">
        <v>80.989360000000005</v>
      </c>
      <c r="EC951">
        <v>1.7262299999999999</v>
      </c>
      <c r="ED951">
        <v>1.70885</v>
      </c>
      <c r="EE951">
        <v>90.659829999999999</v>
      </c>
      <c r="EF951">
        <v>207.65772999999999</v>
      </c>
      <c r="EG951">
        <v>756.94138999999996</v>
      </c>
      <c r="EH951">
        <v>7239.8291600000002</v>
      </c>
      <c r="EI951">
        <v>23020.424360000001</v>
      </c>
      <c r="EJ951">
        <v>0</v>
      </c>
      <c r="EK951">
        <v>125.81640400000001</v>
      </c>
      <c r="EL951">
        <v>0.12584084200000001</v>
      </c>
      <c r="EM951">
        <v>7.3296293999999998E-2</v>
      </c>
      <c r="EN951">
        <v>3.4685750000000001E-2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166.73417140000001</v>
      </c>
      <c r="EX951">
        <v>0.171225506</v>
      </c>
      <c r="EY951">
        <v>0.101232245</v>
      </c>
      <c r="EZ951">
        <v>4.8731067000000003E-2</v>
      </c>
      <c r="FA951">
        <v>0</v>
      </c>
      <c r="FB951">
        <v>0</v>
      </c>
      <c r="FC951">
        <v>0</v>
      </c>
      <c r="FD951">
        <v>0</v>
      </c>
      <c r="FE951">
        <v>0</v>
      </c>
      <c r="FF951">
        <v>0</v>
      </c>
      <c r="FG951">
        <v>0</v>
      </c>
      <c r="FH951">
        <v>1.4624619999999999</v>
      </c>
      <c r="FI951" t="s">
        <v>113</v>
      </c>
      <c r="FJ951" t="s">
        <v>113</v>
      </c>
      <c r="FK951" s="9">
        <v>14834.957533999999</v>
      </c>
      <c r="FL951" t="s">
        <v>113</v>
      </c>
      <c r="FM951" t="s">
        <v>113</v>
      </c>
    </row>
    <row r="952" spans="116:169">
      <c r="DL952">
        <v>0</v>
      </c>
      <c r="DM952">
        <v>1.4101399999999999</v>
      </c>
      <c r="DN952">
        <v>8.1099999999999992E-3</v>
      </c>
      <c r="DO952">
        <v>7.7200000000000003E-3</v>
      </c>
      <c r="DP952">
        <v>8.3999999999999995E-3</v>
      </c>
      <c r="DQ952">
        <v>1.4999999999999999E-4</v>
      </c>
      <c r="DR952">
        <v>1.6000000000000001E-4</v>
      </c>
      <c r="DS952">
        <v>7.8600000000000007E-3</v>
      </c>
      <c r="DT952">
        <v>1.993E-2</v>
      </c>
      <c r="DU952">
        <v>5.8209999999999998E-2</v>
      </c>
      <c r="DV952">
        <v>0.60199999999999998</v>
      </c>
      <c r="DW952">
        <v>1.87639</v>
      </c>
      <c r="DX952">
        <v>0</v>
      </c>
      <c r="DY952">
        <v>14175.62585</v>
      </c>
      <c r="DZ952">
        <v>82.226200000000006</v>
      </c>
      <c r="EA952">
        <v>78.82978</v>
      </c>
      <c r="EB952">
        <v>86.443119999999993</v>
      </c>
      <c r="EC952">
        <v>1.5413600000000001</v>
      </c>
      <c r="ED952">
        <v>1.6118600000000001</v>
      </c>
      <c r="EE952">
        <v>81.479249999999993</v>
      </c>
      <c r="EF952">
        <v>202.12126000000001</v>
      </c>
      <c r="EG952">
        <v>758.65024000000005</v>
      </c>
      <c r="EH952">
        <v>7330.4889899999998</v>
      </c>
      <c r="EI952">
        <v>23228.08209</v>
      </c>
      <c r="EJ952">
        <v>0</v>
      </c>
      <c r="EK952">
        <v>124.85875780000001</v>
      </c>
      <c r="EL952">
        <v>0.109802495</v>
      </c>
      <c r="EM952">
        <v>7.8927711999999997E-2</v>
      </c>
      <c r="EN952">
        <v>3.1355606000000001E-2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162.21664089999999</v>
      </c>
      <c r="EX952">
        <v>0.14667770499999999</v>
      </c>
      <c r="EY952">
        <v>0.10687593200000001</v>
      </c>
      <c r="EZ952">
        <v>4.3208839999999998E-2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0</v>
      </c>
      <c r="FH952">
        <v>1.4345140000000001</v>
      </c>
      <c r="FI952" t="s">
        <v>113</v>
      </c>
      <c r="FJ952" t="s">
        <v>113</v>
      </c>
      <c r="FK952" s="9">
        <v>14424.666319</v>
      </c>
      <c r="FL952" t="s">
        <v>113</v>
      </c>
      <c r="FM952" t="s">
        <v>113</v>
      </c>
    </row>
    <row r="953" spans="116:169">
      <c r="DL953">
        <v>0</v>
      </c>
      <c r="DM953">
        <v>1.3830199999999999</v>
      </c>
      <c r="DN953">
        <v>8.8000000000000005E-3</v>
      </c>
      <c r="DO953">
        <v>7.5900000000000004E-3</v>
      </c>
      <c r="DP953">
        <v>6.8599999999999998E-3</v>
      </c>
      <c r="DQ953">
        <v>1.3999999999999999E-4</v>
      </c>
      <c r="DR953">
        <v>1.6000000000000001E-4</v>
      </c>
      <c r="DS953">
        <v>8.3599999999999994E-3</v>
      </c>
      <c r="DT953">
        <v>1.959E-2</v>
      </c>
      <c r="DU953">
        <v>5.8369999999999998E-2</v>
      </c>
      <c r="DV953">
        <v>0.60985999999999996</v>
      </c>
      <c r="DW953">
        <v>1.89632</v>
      </c>
      <c r="DX953">
        <v>0</v>
      </c>
      <c r="DY953">
        <v>13779.398590000001</v>
      </c>
      <c r="DZ953">
        <v>88.505409999999998</v>
      </c>
      <c r="EA953">
        <v>76.878439999999998</v>
      </c>
      <c r="EB953">
        <v>69.985429999999994</v>
      </c>
      <c r="EC953">
        <v>1.45695</v>
      </c>
      <c r="ED953">
        <v>1.56985</v>
      </c>
      <c r="EE953">
        <v>85.933130000000006</v>
      </c>
      <c r="EF953">
        <v>196.91028</v>
      </c>
      <c r="EG953">
        <v>760.26210000000003</v>
      </c>
      <c r="EH953">
        <v>7411.9682300000004</v>
      </c>
      <c r="EI953">
        <v>23430.20335</v>
      </c>
      <c r="EJ953">
        <v>0</v>
      </c>
      <c r="EK953">
        <v>123.8227768</v>
      </c>
      <c r="EL953">
        <v>0.104454255</v>
      </c>
      <c r="EM953">
        <v>6.6917010999999998E-2</v>
      </c>
      <c r="EN953">
        <v>3.4119034999999999E-2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157.68491710000001</v>
      </c>
      <c r="EX953">
        <v>0.136761731</v>
      </c>
      <c r="EY953">
        <v>8.8889660999999995E-2</v>
      </c>
      <c r="EZ953">
        <v>4.6109231000000001E-2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0</v>
      </c>
      <c r="FH953">
        <v>1.406415</v>
      </c>
      <c r="FI953" t="s">
        <v>113</v>
      </c>
      <c r="FJ953" t="s">
        <v>113</v>
      </c>
      <c r="FK953" s="9">
        <v>14016.224802000001</v>
      </c>
      <c r="FL953" t="s">
        <v>113</v>
      </c>
      <c r="FM953" t="s">
        <v>113</v>
      </c>
    </row>
    <row r="954" spans="116:169">
      <c r="DL954">
        <v>0</v>
      </c>
      <c r="DM954">
        <v>1.3577999999999999</v>
      </c>
      <c r="DN954">
        <v>7.4999999999999997E-3</v>
      </c>
      <c r="DO954">
        <v>8.0499999999999999E-3</v>
      </c>
      <c r="DP954">
        <v>6.7000000000000002E-3</v>
      </c>
      <c r="DQ954">
        <v>1.3999999999999999E-4</v>
      </c>
      <c r="DR954">
        <v>1.4999999999999999E-4</v>
      </c>
      <c r="DS954">
        <v>6.8900000000000003E-3</v>
      </c>
      <c r="DT954">
        <v>1.9189999999999999E-2</v>
      </c>
      <c r="DU954">
        <v>5.8520000000000003E-2</v>
      </c>
      <c r="DV954">
        <v>0.61821000000000004</v>
      </c>
      <c r="DW954">
        <v>1.91591</v>
      </c>
      <c r="DX954">
        <v>0</v>
      </c>
      <c r="DY954">
        <v>13405.46175</v>
      </c>
      <c r="DZ954">
        <v>74.720209999999994</v>
      </c>
      <c r="EA954">
        <v>80.788820000000001</v>
      </c>
      <c r="EB954">
        <v>67.793930000000003</v>
      </c>
      <c r="EC954">
        <v>1.40751</v>
      </c>
      <c r="ED954">
        <v>1.5115099999999999</v>
      </c>
      <c r="EE954">
        <v>70.198459999999997</v>
      </c>
      <c r="EF954">
        <v>191.19668999999999</v>
      </c>
      <c r="EG954">
        <v>761.83194000000003</v>
      </c>
      <c r="EH954">
        <v>7497.9013599999998</v>
      </c>
      <c r="EI954">
        <v>23627.11363</v>
      </c>
      <c r="EJ954">
        <v>0</v>
      </c>
      <c r="EK954">
        <v>122.9459573</v>
      </c>
      <c r="EL954">
        <v>0.10737421599999999</v>
      </c>
      <c r="EM954">
        <v>6.4400336000000002E-2</v>
      </c>
      <c r="EN954">
        <v>2.8182992E-2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153.44127800000001</v>
      </c>
      <c r="EX954">
        <v>0.13771209600000001</v>
      </c>
      <c r="EY954">
        <v>8.3847214000000003E-2</v>
      </c>
      <c r="EZ954">
        <v>3.7345749999999997E-2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0</v>
      </c>
      <c r="FH954">
        <v>1.3801870000000001</v>
      </c>
      <c r="FI954" t="s">
        <v>113</v>
      </c>
      <c r="FJ954" t="s">
        <v>113</v>
      </c>
      <c r="FK954" s="9">
        <v>13630.172226999999</v>
      </c>
      <c r="FL954" t="s">
        <v>113</v>
      </c>
      <c r="FM954" t="s">
        <v>113</v>
      </c>
    </row>
    <row r="955" spans="116:169">
      <c r="DL955">
        <v>0</v>
      </c>
      <c r="DM955">
        <v>1.33192</v>
      </c>
      <c r="DN955">
        <v>8.2500000000000004E-3</v>
      </c>
      <c r="DO955">
        <v>7.1300000000000001E-3</v>
      </c>
      <c r="DP955">
        <v>7.0099999999999997E-3</v>
      </c>
      <c r="DQ955">
        <v>1.2999999999999999E-4</v>
      </c>
      <c r="DR955">
        <v>1.4999999999999999E-4</v>
      </c>
      <c r="DS955">
        <v>6.79E-3</v>
      </c>
      <c r="DT955">
        <v>1.881E-2</v>
      </c>
      <c r="DU955">
        <v>5.867E-2</v>
      </c>
      <c r="DV955">
        <v>0.62509999999999999</v>
      </c>
      <c r="DW955">
        <v>1.9351</v>
      </c>
      <c r="DX955">
        <v>0</v>
      </c>
      <c r="DY955">
        <v>13028.206340000001</v>
      </c>
      <c r="DZ955">
        <v>81.479550000000003</v>
      </c>
      <c r="EA955">
        <v>70.882990000000007</v>
      </c>
      <c r="EB955">
        <v>70.339960000000005</v>
      </c>
      <c r="EC955">
        <v>1.33003</v>
      </c>
      <c r="ED955">
        <v>1.4557899999999999</v>
      </c>
      <c r="EE955">
        <v>68.623390000000001</v>
      </c>
      <c r="EF955">
        <v>185.70058</v>
      </c>
      <c r="EG955">
        <v>763.34344999999996</v>
      </c>
      <c r="EH955">
        <v>7568.0998200000004</v>
      </c>
      <c r="EI955">
        <v>23818.310320000001</v>
      </c>
      <c r="EJ955">
        <v>0</v>
      </c>
      <c r="EK955">
        <v>121.9573079</v>
      </c>
      <c r="EL955">
        <v>0.100433254</v>
      </c>
      <c r="EM955">
        <v>6.8003874000000006E-2</v>
      </c>
      <c r="EN955">
        <v>2.7849453E-2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149.14011690000001</v>
      </c>
      <c r="EX955">
        <v>0.126323079</v>
      </c>
      <c r="EY955">
        <v>8.6775167E-2</v>
      </c>
      <c r="EZ955">
        <v>3.6179362999999999E-2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1.3544389999999999</v>
      </c>
      <c r="FI955" t="s">
        <v>113</v>
      </c>
      <c r="FJ955" t="s">
        <v>113</v>
      </c>
      <c r="FK955" s="9">
        <v>13252.238869000001</v>
      </c>
      <c r="FL955" t="s">
        <v>113</v>
      </c>
      <c r="FM955" t="s">
        <v>113</v>
      </c>
    </row>
    <row r="956" spans="116:169">
      <c r="DL956">
        <v>0</v>
      </c>
      <c r="DM956">
        <v>1.3065</v>
      </c>
      <c r="DN956">
        <v>8.2699999999999996E-3</v>
      </c>
      <c r="DO956">
        <v>7.5799999999999999E-3</v>
      </c>
      <c r="DP956">
        <v>6.3200000000000001E-3</v>
      </c>
      <c r="DQ956">
        <v>1.2999999999999999E-4</v>
      </c>
      <c r="DR956">
        <v>1.4999999999999999E-4</v>
      </c>
      <c r="DS956">
        <v>7.0400000000000003E-3</v>
      </c>
      <c r="DT956">
        <v>1.8440000000000002E-2</v>
      </c>
      <c r="DU956">
        <v>5.8819999999999997E-2</v>
      </c>
      <c r="DV956">
        <v>0.63188999999999995</v>
      </c>
      <c r="DW956">
        <v>1.95391</v>
      </c>
      <c r="DX956">
        <v>0</v>
      </c>
      <c r="DY956">
        <v>12658.919669999999</v>
      </c>
      <c r="DZ956">
        <v>80.905839999999998</v>
      </c>
      <c r="EA956">
        <v>74.688959999999994</v>
      </c>
      <c r="EB956">
        <v>62.820419999999999</v>
      </c>
      <c r="EC956">
        <v>1.32707</v>
      </c>
      <c r="ED956">
        <v>1.43177</v>
      </c>
      <c r="EE956">
        <v>70.556299999999993</v>
      </c>
      <c r="EF956">
        <v>180.40456</v>
      </c>
      <c r="EG956">
        <v>764.79925000000003</v>
      </c>
      <c r="EH956">
        <v>7636.7232100000001</v>
      </c>
      <c r="EI956">
        <v>24004.010900000001</v>
      </c>
      <c r="EJ956">
        <v>0</v>
      </c>
      <c r="EK956">
        <v>120.98838120000001</v>
      </c>
      <c r="EL956">
        <v>0.103731717</v>
      </c>
      <c r="EM956">
        <v>6.2685421000000005E-2</v>
      </c>
      <c r="EN956">
        <v>2.9475003E-2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144.94648960000001</v>
      </c>
      <c r="EX956">
        <v>0.12778368700000001</v>
      </c>
      <c r="EY956">
        <v>7.8412182999999996E-2</v>
      </c>
      <c r="EZ956">
        <v>3.7533008999999999E-2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0</v>
      </c>
      <c r="FH956">
        <v>1.3288070000000001</v>
      </c>
      <c r="FI956" t="s">
        <v>113</v>
      </c>
      <c r="FJ956" t="s">
        <v>113</v>
      </c>
      <c r="FK956" s="9">
        <v>12878.661973</v>
      </c>
      <c r="FL956" t="s">
        <v>113</v>
      </c>
      <c r="FM956" t="s">
        <v>113</v>
      </c>
    </row>
    <row r="957" spans="116:169">
      <c r="DL957">
        <v>0</v>
      </c>
      <c r="DM957">
        <v>1.28142</v>
      </c>
      <c r="DN957">
        <v>8.3400000000000002E-3</v>
      </c>
      <c r="DO957">
        <v>7.6E-3</v>
      </c>
      <c r="DP957">
        <v>6.6400000000000001E-3</v>
      </c>
      <c r="DQ957">
        <v>1.2999999999999999E-4</v>
      </c>
      <c r="DR957">
        <v>1.3999999999999999E-4</v>
      </c>
      <c r="DS957">
        <v>6.43E-3</v>
      </c>
      <c r="DT957">
        <v>1.8100000000000002E-2</v>
      </c>
      <c r="DU957">
        <v>5.8970000000000002E-2</v>
      </c>
      <c r="DV957">
        <v>0.63893999999999995</v>
      </c>
      <c r="DW957">
        <v>1.97235</v>
      </c>
      <c r="DX957">
        <v>0</v>
      </c>
      <c r="DY957">
        <v>12296.11477</v>
      </c>
      <c r="DZ957">
        <v>80.841570000000004</v>
      </c>
      <c r="EA957">
        <v>74.216920000000002</v>
      </c>
      <c r="EB957">
        <v>65.378860000000003</v>
      </c>
      <c r="EC957">
        <v>1.30345</v>
      </c>
      <c r="ED957">
        <v>1.38758</v>
      </c>
      <c r="EE957">
        <v>63.808010000000003</v>
      </c>
      <c r="EF957">
        <v>175.39590999999999</v>
      </c>
      <c r="EG957">
        <v>766.23100999999997</v>
      </c>
      <c r="EH957">
        <v>7707.2794999999996</v>
      </c>
      <c r="EI957">
        <v>24184.41546</v>
      </c>
      <c r="EJ957">
        <v>0</v>
      </c>
      <c r="EK957">
        <v>120.0168378</v>
      </c>
      <c r="EL957">
        <v>0.105664537</v>
      </c>
      <c r="EM957">
        <v>6.5532061000000003E-2</v>
      </c>
      <c r="EN957">
        <v>2.6867719000000002E-2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140.8316638</v>
      </c>
      <c r="EX957">
        <v>0.12751649400000001</v>
      </c>
      <c r="EY957">
        <v>8.0303513000000007E-2</v>
      </c>
      <c r="EZ957">
        <v>3.3529611000000001E-2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1.304133</v>
      </c>
      <c r="FI957" t="s">
        <v>113</v>
      </c>
      <c r="FJ957" t="s">
        <v>113</v>
      </c>
      <c r="FK957" s="9">
        <v>12517.85557</v>
      </c>
      <c r="FL957" t="s">
        <v>113</v>
      </c>
      <c r="FM957" t="s">
        <v>113</v>
      </c>
    </row>
    <row r="958" spans="116:169">
      <c r="DL958">
        <v>0</v>
      </c>
      <c r="DM958">
        <v>1.25691</v>
      </c>
      <c r="DN958">
        <v>8.1499999999999993E-3</v>
      </c>
      <c r="DO958">
        <v>7.6400000000000001E-3</v>
      </c>
      <c r="DP958">
        <v>6.6699999999999997E-3</v>
      </c>
      <c r="DQ958">
        <v>1.2999999999999999E-4</v>
      </c>
      <c r="DR958">
        <v>1.3999999999999999E-4</v>
      </c>
      <c r="DS958">
        <v>6.7099999999999998E-3</v>
      </c>
      <c r="DT958">
        <v>1.7780000000000001E-2</v>
      </c>
      <c r="DU958">
        <v>5.9110000000000003E-2</v>
      </c>
      <c r="DV958">
        <v>0.64537</v>
      </c>
      <c r="DW958">
        <v>1.9904500000000001</v>
      </c>
      <c r="DX958">
        <v>0</v>
      </c>
      <c r="DY958">
        <v>11942.136780000001</v>
      </c>
      <c r="DZ958">
        <v>78.188569999999999</v>
      </c>
      <c r="EA958">
        <v>73.871399999999994</v>
      </c>
      <c r="EB958">
        <v>65.07235</v>
      </c>
      <c r="EC958">
        <v>1.3057799999999999</v>
      </c>
      <c r="ED958">
        <v>1.3625</v>
      </c>
      <c r="EE958">
        <v>66.023060000000001</v>
      </c>
      <c r="EF958">
        <v>170.63059000000001</v>
      </c>
      <c r="EG958">
        <v>767.61859000000004</v>
      </c>
      <c r="EH958">
        <v>7771.0875100000003</v>
      </c>
      <c r="EI958">
        <v>24359.811369999999</v>
      </c>
      <c r="EJ958">
        <v>0</v>
      </c>
      <c r="EK958">
        <v>119.0612548</v>
      </c>
      <c r="EL958">
        <v>0.107848471</v>
      </c>
      <c r="EM958">
        <v>6.6916210000000004E-2</v>
      </c>
      <c r="EN958">
        <v>2.8534131000000001E-2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136.81570020000001</v>
      </c>
      <c r="EX958">
        <v>0.12749006500000001</v>
      </c>
      <c r="EY958">
        <v>8.0337801E-2</v>
      </c>
      <c r="EZ958">
        <v>3.4891627000000001E-2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0</v>
      </c>
      <c r="FH958">
        <v>1.2794970000000001</v>
      </c>
      <c r="FI958" t="s">
        <v>113</v>
      </c>
      <c r="FJ958" t="s">
        <v>113</v>
      </c>
      <c r="FK958" s="9">
        <v>12160.574869</v>
      </c>
      <c r="FL958" t="s">
        <v>113</v>
      </c>
      <c r="FM958" t="s">
        <v>113</v>
      </c>
    </row>
    <row r="959" spans="116:169">
      <c r="DL959">
        <v>0</v>
      </c>
      <c r="DM959">
        <v>1.2319899999999999</v>
      </c>
      <c r="DN959">
        <v>8.8800000000000007E-3</v>
      </c>
      <c r="DO959">
        <v>7.4799999999999997E-3</v>
      </c>
      <c r="DP959">
        <v>6.6899999999999998E-3</v>
      </c>
      <c r="DQ959">
        <v>1.2999999999999999E-4</v>
      </c>
      <c r="DR959">
        <v>1.3999999999999999E-4</v>
      </c>
      <c r="DS959">
        <v>6.77E-3</v>
      </c>
      <c r="DT959">
        <v>1.7409999999999998E-2</v>
      </c>
      <c r="DU959">
        <v>5.9249999999999997E-2</v>
      </c>
      <c r="DV959">
        <v>0.65207999999999999</v>
      </c>
      <c r="DW959">
        <v>2.0082300000000002</v>
      </c>
      <c r="DX959">
        <v>0</v>
      </c>
      <c r="DY959">
        <v>11587.63175</v>
      </c>
      <c r="DZ959">
        <v>84.334389999999999</v>
      </c>
      <c r="EA959">
        <v>71.656239999999997</v>
      </c>
      <c r="EB959">
        <v>64.664500000000004</v>
      </c>
      <c r="EC959">
        <v>1.28138</v>
      </c>
      <c r="ED959">
        <v>1.3270900000000001</v>
      </c>
      <c r="EE959">
        <v>65.987700000000004</v>
      </c>
      <c r="EF959">
        <v>165.46182999999999</v>
      </c>
      <c r="EG959">
        <v>768.98108999999999</v>
      </c>
      <c r="EH959">
        <v>7837.1105699999998</v>
      </c>
      <c r="EI959">
        <v>24530.44196</v>
      </c>
      <c r="EJ959">
        <v>0</v>
      </c>
      <c r="EK959">
        <v>118.025081</v>
      </c>
      <c r="EL959">
        <v>0.107917738</v>
      </c>
      <c r="EM959">
        <v>6.8010092999999994E-2</v>
      </c>
      <c r="EN959">
        <v>2.8989977E-2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132.78755050000001</v>
      </c>
      <c r="EX959">
        <v>0.124954332</v>
      </c>
      <c r="EY959">
        <v>7.9977037000000001E-2</v>
      </c>
      <c r="EZ959">
        <v>3.4728144000000002E-2</v>
      </c>
      <c r="FA959">
        <v>0</v>
      </c>
      <c r="FB959">
        <v>0</v>
      </c>
      <c r="FC959">
        <v>0</v>
      </c>
      <c r="FD959">
        <v>0</v>
      </c>
      <c r="FE959">
        <v>0</v>
      </c>
      <c r="FF959">
        <v>0</v>
      </c>
      <c r="FG959">
        <v>0</v>
      </c>
      <c r="FH959">
        <v>1.2551699999999999</v>
      </c>
      <c r="FI959" t="s">
        <v>113</v>
      </c>
      <c r="FJ959" t="s">
        <v>113</v>
      </c>
      <c r="FK959" s="9">
        <v>11809.568255</v>
      </c>
      <c r="FL959" t="s">
        <v>113</v>
      </c>
      <c r="FM959" t="s">
        <v>113</v>
      </c>
    </row>
    <row r="960" spans="116:169">
      <c r="DL960">
        <v>0</v>
      </c>
      <c r="DM960">
        <v>1.20719</v>
      </c>
      <c r="DN960">
        <v>9.2800000000000001E-3</v>
      </c>
      <c r="DO960">
        <v>7.9699999999999997E-3</v>
      </c>
      <c r="DP960">
        <v>6.5799999999999999E-3</v>
      </c>
      <c r="DQ960">
        <v>1.3999999999999999E-4</v>
      </c>
      <c r="DR960">
        <v>1.3999999999999999E-4</v>
      </c>
      <c r="DS960">
        <v>6.7999999999999996E-3</v>
      </c>
      <c r="DT960">
        <v>1.7069999999999998E-2</v>
      </c>
      <c r="DU960">
        <v>5.9389999999999998E-2</v>
      </c>
      <c r="DV960">
        <v>0.65885000000000005</v>
      </c>
      <c r="DW960">
        <v>2.0256500000000002</v>
      </c>
      <c r="DX960">
        <v>0</v>
      </c>
      <c r="DY960">
        <v>11237.64445</v>
      </c>
      <c r="DZ960">
        <v>87.323269999999994</v>
      </c>
      <c r="EA960">
        <v>75.607470000000006</v>
      </c>
      <c r="EB960">
        <v>63.015509999999999</v>
      </c>
      <c r="EC960">
        <v>1.29898</v>
      </c>
      <c r="ED960">
        <v>1.3046</v>
      </c>
      <c r="EE960">
        <v>65.656180000000006</v>
      </c>
      <c r="EF960">
        <v>160.53449000000001</v>
      </c>
      <c r="EG960">
        <v>770.30817999999999</v>
      </c>
      <c r="EH960">
        <v>7903.0982700000004</v>
      </c>
      <c r="EI960">
        <v>24695.90379</v>
      </c>
      <c r="EJ960">
        <v>0</v>
      </c>
      <c r="EK960">
        <v>116.9722924</v>
      </c>
      <c r="EL960">
        <v>0.113947699</v>
      </c>
      <c r="EM960">
        <v>6.7645485000000005E-2</v>
      </c>
      <c r="EN960">
        <v>2.9411952000000002E-2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128.82259780000001</v>
      </c>
      <c r="EX960">
        <v>0.12913392700000001</v>
      </c>
      <c r="EY960">
        <v>7.7904479999999998E-2</v>
      </c>
      <c r="EZ960">
        <v>3.4510437999999997E-2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0</v>
      </c>
      <c r="FH960">
        <v>1.2311609999999999</v>
      </c>
      <c r="FI960" t="s">
        <v>113</v>
      </c>
      <c r="FJ960" t="s">
        <v>113</v>
      </c>
      <c r="FK960" s="9">
        <v>11464.889691</v>
      </c>
      <c r="FL960" t="s">
        <v>113</v>
      </c>
      <c r="FM960" t="s">
        <v>113</v>
      </c>
    </row>
    <row r="961" spans="116:169">
      <c r="DL961">
        <v>0</v>
      </c>
      <c r="DM961">
        <v>1.18448</v>
      </c>
      <c r="DN961">
        <v>7.77E-3</v>
      </c>
      <c r="DO961">
        <v>8.2799999999999992E-3</v>
      </c>
      <c r="DP961">
        <v>6.9699999999999996E-3</v>
      </c>
      <c r="DQ961">
        <v>1.3999999999999999E-4</v>
      </c>
      <c r="DR961">
        <v>1.3999999999999999E-4</v>
      </c>
      <c r="DS961">
        <v>6.6600000000000001E-3</v>
      </c>
      <c r="DT961">
        <v>1.6729999999999998E-2</v>
      </c>
      <c r="DU961">
        <v>5.953E-2</v>
      </c>
      <c r="DV961">
        <v>0.66566000000000003</v>
      </c>
      <c r="DW961">
        <v>2.04271</v>
      </c>
      <c r="DX961">
        <v>0</v>
      </c>
      <c r="DY961">
        <v>10910.462869999999</v>
      </c>
      <c r="DZ961">
        <v>72.286619999999999</v>
      </c>
      <c r="EA961">
        <v>77.779290000000003</v>
      </c>
      <c r="EB961">
        <v>66.058679999999995</v>
      </c>
      <c r="EC961">
        <v>1.3225</v>
      </c>
      <c r="ED961">
        <v>1.28199</v>
      </c>
      <c r="EE961">
        <v>63.662619999999997</v>
      </c>
      <c r="EF961">
        <v>155.72387000000001</v>
      </c>
      <c r="EG961">
        <v>771.61276999999995</v>
      </c>
      <c r="EH961">
        <v>7968.7544500000004</v>
      </c>
      <c r="EI961">
        <v>24856.438289999998</v>
      </c>
      <c r="EJ961">
        <v>0</v>
      </c>
      <c r="EK961">
        <v>116.08985250000001</v>
      </c>
      <c r="EL961">
        <v>0.12019637499999999</v>
      </c>
      <c r="EM961">
        <v>7.1925463999999995E-2</v>
      </c>
      <c r="EN961">
        <v>2.9270696999999998E-2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125.1223536</v>
      </c>
      <c r="EX961">
        <v>0.13333249999999999</v>
      </c>
      <c r="EY961">
        <v>8.1092168000000006E-2</v>
      </c>
      <c r="EZ961">
        <v>3.3633018000000001E-2</v>
      </c>
      <c r="FA961">
        <v>0</v>
      </c>
      <c r="FB961">
        <v>0</v>
      </c>
      <c r="FC961">
        <v>0</v>
      </c>
      <c r="FD961">
        <v>0</v>
      </c>
      <c r="FE961">
        <v>0</v>
      </c>
      <c r="FF961">
        <v>0</v>
      </c>
      <c r="FG961">
        <v>0</v>
      </c>
      <c r="FH961">
        <v>1.2076359999999999</v>
      </c>
      <c r="FI961" t="s">
        <v>113</v>
      </c>
      <c r="FJ961" t="s">
        <v>113</v>
      </c>
      <c r="FK961" s="9">
        <v>11127.909967</v>
      </c>
      <c r="FL961" t="s">
        <v>113</v>
      </c>
      <c r="FM961" t="s">
        <v>113</v>
      </c>
    </row>
    <row r="962" spans="116:169">
      <c r="DL962">
        <v>0</v>
      </c>
      <c r="DM962">
        <v>1.16066</v>
      </c>
      <c r="DN962">
        <v>8.8699999999999994E-3</v>
      </c>
      <c r="DO962">
        <v>7.1999999999999998E-3</v>
      </c>
      <c r="DP962">
        <v>7.1900000000000002E-3</v>
      </c>
      <c r="DQ962">
        <v>1.2999999999999999E-4</v>
      </c>
      <c r="DR962">
        <v>1.2999999999999999E-4</v>
      </c>
      <c r="DS962">
        <v>7.0699999999999999E-3</v>
      </c>
      <c r="DT962">
        <v>1.6379999999999999E-2</v>
      </c>
      <c r="DU962">
        <v>5.9670000000000001E-2</v>
      </c>
      <c r="DV962">
        <v>0.67232000000000003</v>
      </c>
      <c r="DW962">
        <v>2.0594399999999999</v>
      </c>
      <c r="DX962">
        <v>0</v>
      </c>
      <c r="DY962">
        <v>10576.27691</v>
      </c>
      <c r="DZ962">
        <v>81.650220000000004</v>
      </c>
      <c r="EA962">
        <v>66.923569999999998</v>
      </c>
      <c r="EB962">
        <v>67.461759999999998</v>
      </c>
      <c r="EC962">
        <v>1.25261</v>
      </c>
      <c r="ED962">
        <v>1.23739</v>
      </c>
      <c r="EE962">
        <v>66.927080000000004</v>
      </c>
      <c r="EF962">
        <v>150.92992000000001</v>
      </c>
      <c r="EG962">
        <v>772.89476999999999</v>
      </c>
      <c r="EH962">
        <v>8032.4170599999998</v>
      </c>
      <c r="EI962">
        <v>25012.16216</v>
      </c>
      <c r="EJ962">
        <v>0</v>
      </c>
      <c r="EK962">
        <v>115.0313914</v>
      </c>
      <c r="EL962">
        <v>0.112006534</v>
      </c>
      <c r="EM962">
        <v>7.5774057000000006E-2</v>
      </c>
      <c r="EN962">
        <v>3.1336835E-2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121.30759689999999</v>
      </c>
      <c r="EX962">
        <v>0.121719197</v>
      </c>
      <c r="EY962">
        <v>8.3629323000000005E-2</v>
      </c>
      <c r="EZ962">
        <v>3.5253687999999998E-2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0</v>
      </c>
      <c r="FH962">
        <v>1.184045</v>
      </c>
      <c r="FI962" t="s">
        <v>113</v>
      </c>
      <c r="FJ962" t="s">
        <v>113</v>
      </c>
      <c r="FK962" s="9">
        <v>10793.565070000001</v>
      </c>
      <c r="FL962" t="s">
        <v>113</v>
      </c>
      <c r="FM962" t="s">
        <v>113</v>
      </c>
    </row>
    <row r="963" spans="116:169">
      <c r="DL963">
        <v>0</v>
      </c>
      <c r="DM963">
        <v>1.1397699999999999</v>
      </c>
      <c r="DN963">
        <v>6.4999999999999997E-3</v>
      </c>
      <c r="DO963">
        <v>7.8899999999999994E-3</v>
      </c>
      <c r="DP963">
        <v>6.3800000000000003E-3</v>
      </c>
      <c r="DQ963">
        <v>1.3999999999999999E-4</v>
      </c>
      <c r="DR963">
        <v>1.2999999999999999E-4</v>
      </c>
      <c r="DS963">
        <v>7.1300000000000001E-3</v>
      </c>
      <c r="DT963">
        <v>1.6109999999999999E-2</v>
      </c>
      <c r="DU963">
        <v>5.9799999999999999E-2</v>
      </c>
      <c r="DV963">
        <v>0.67939000000000005</v>
      </c>
      <c r="DW963">
        <v>2.0758200000000002</v>
      </c>
      <c r="DX963">
        <v>0</v>
      </c>
      <c r="DY963">
        <v>10271.997300000001</v>
      </c>
      <c r="DZ963">
        <v>59.205539999999999</v>
      </c>
      <c r="EA963">
        <v>72.567229999999995</v>
      </c>
      <c r="EB963">
        <v>59.222029999999997</v>
      </c>
      <c r="EC963">
        <v>1.2565299999999999</v>
      </c>
      <c r="ED963">
        <v>1.21984</v>
      </c>
      <c r="EE963">
        <v>66.855720000000005</v>
      </c>
      <c r="EF963">
        <v>146.77499</v>
      </c>
      <c r="EG963">
        <v>774.13216</v>
      </c>
      <c r="EH963">
        <v>8099.3441400000002</v>
      </c>
      <c r="EI963">
        <v>25163.092069999999</v>
      </c>
      <c r="EJ963">
        <v>0</v>
      </c>
      <c r="EK963">
        <v>114.2469334</v>
      </c>
      <c r="EL963">
        <v>0.117586581</v>
      </c>
      <c r="EM963">
        <v>6.8696909E-2</v>
      </c>
      <c r="EN963">
        <v>3.2689719999999999E-2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117.8544169</v>
      </c>
      <c r="EX963">
        <v>0.12494374799999999</v>
      </c>
      <c r="EY963">
        <v>7.4223068000000003E-2</v>
      </c>
      <c r="EZ963">
        <v>3.5998548999999998E-2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0</v>
      </c>
      <c r="FH963">
        <v>1.1606719999999999</v>
      </c>
      <c r="FI963" t="s">
        <v>113</v>
      </c>
      <c r="FJ963" t="s">
        <v>113</v>
      </c>
      <c r="FK963" s="9">
        <v>10464.248624</v>
      </c>
      <c r="FL963" t="s">
        <v>113</v>
      </c>
      <c r="FM963" t="s">
        <v>113</v>
      </c>
    </row>
    <row r="964" spans="116:169">
      <c r="DL964">
        <v>0</v>
      </c>
      <c r="DM964">
        <v>1.11866</v>
      </c>
      <c r="DN964">
        <v>6.4900000000000001E-3</v>
      </c>
      <c r="DO964">
        <v>6.2199999999999998E-3</v>
      </c>
      <c r="DP964">
        <v>6.8100000000000001E-3</v>
      </c>
      <c r="DQ964">
        <v>1.2E-4</v>
      </c>
      <c r="DR964">
        <v>1.2999999999999999E-4</v>
      </c>
      <c r="DS964">
        <v>6.4200000000000004E-3</v>
      </c>
      <c r="DT964">
        <v>1.5810000000000001E-2</v>
      </c>
      <c r="DU964">
        <v>5.9929999999999997E-2</v>
      </c>
      <c r="DV964">
        <v>0.68652999999999997</v>
      </c>
      <c r="DW964">
        <v>2.0919300000000001</v>
      </c>
      <c r="DX964">
        <v>0</v>
      </c>
      <c r="DY964">
        <v>9968.6611499999999</v>
      </c>
      <c r="DZ964">
        <v>58.527529999999999</v>
      </c>
      <c r="EA964">
        <v>56.5959</v>
      </c>
      <c r="EB964">
        <v>62.63165</v>
      </c>
      <c r="EC964">
        <v>1.1122300000000001</v>
      </c>
      <c r="ED964">
        <v>1.14479</v>
      </c>
      <c r="EE964">
        <v>59.490020000000001</v>
      </c>
      <c r="EF964">
        <v>142.50720999999999</v>
      </c>
      <c r="EG964">
        <v>775.35199</v>
      </c>
      <c r="EH964">
        <v>8166.1998599999997</v>
      </c>
      <c r="EI964">
        <v>25309.86706</v>
      </c>
      <c r="EJ964">
        <v>0</v>
      </c>
      <c r="EK964">
        <v>113.3734942</v>
      </c>
      <c r="EL964">
        <v>0.10188011499999999</v>
      </c>
      <c r="EM964">
        <v>7.3433609999999996E-2</v>
      </c>
      <c r="EN964">
        <v>2.9332753999999999E-2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114.3761841</v>
      </c>
      <c r="EX964">
        <v>0.106045746</v>
      </c>
      <c r="EY964">
        <v>7.7605908000000001E-2</v>
      </c>
      <c r="EZ964">
        <v>3.1612274000000003E-2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1.138317</v>
      </c>
      <c r="FI964" t="s">
        <v>113</v>
      </c>
      <c r="FJ964" t="s">
        <v>113</v>
      </c>
      <c r="FK964" s="9">
        <v>10147.528471</v>
      </c>
      <c r="FL964" t="s">
        <v>113</v>
      </c>
      <c r="FM964" t="s">
        <v>113</v>
      </c>
    </row>
    <row r="965" spans="116:169">
      <c r="DL965">
        <v>0</v>
      </c>
      <c r="DM965">
        <v>1.09717</v>
      </c>
      <c r="DN965">
        <v>6.9899999999999997E-3</v>
      </c>
      <c r="DO965">
        <v>6.0800000000000003E-3</v>
      </c>
      <c r="DP965">
        <v>5.5300000000000002E-3</v>
      </c>
      <c r="DQ965">
        <v>1.1E-4</v>
      </c>
      <c r="DR965">
        <v>1.2E-4</v>
      </c>
      <c r="DS965">
        <v>6.7799999999999996E-3</v>
      </c>
      <c r="DT965">
        <v>1.554E-2</v>
      </c>
      <c r="DU965">
        <v>6.0060000000000002E-2</v>
      </c>
      <c r="DV965">
        <v>0.69294</v>
      </c>
      <c r="DW965">
        <v>2.1077400000000002</v>
      </c>
      <c r="DX965">
        <v>0</v>
      </c>
      <c r="DY965">
        <v>9664.9147499999999</v>
      </c>
      <c r="DZ965">
        <v>62.309429999999999</v>
      </c>
      <c r="EA965">
        <v>54.660429999999998</v>
      </c>
      <c r="EB965">
        <v>50.221530000000001</v>
      </c>
      <c r="EC965">
        <v>1.0420499999999999</v>
      </c>
      <c r="ED965">
        <v>1.1101700000000001</v>
      </c>
      <c r="EE965">
        <v>62.166739999999997</v>
      </c>
      <c r="EF965">
        <v>138.48114000000001</v>
      </c>
      <c r="EG965">
        <v>776.49677999999994</v>
      </c>
      <c r="EH965">
        <v>8225.6898799999999</v>
      </c>
      <c r="EI965">
        <v>25452.37427</v>
      </c>
      <c r="EJ965">
        <v>0</v>
      </c>
      <c r="EK965">
        <v>112.43255430000001</v>
      </c>
      <c r="EL965">
        <v>9.6154576000000005E-2</v>
      </c>
      <c r="EM965">
        <v>6.1830927000000001E-2</v>
      </c>
      <c r="EN965">
        <v>3.1697941E-2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110.89942929999999</v>
      </c>
      <c r="EX965">
        <v>9.7857903999999996E-2</v>
      </c>
      <c r="EY965">
        <v>6.3953507000000007E-2</v>
      </c>
      <c r="EZ965">
        <v>3.3424483999999997E-2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0</v>
      </c>
      <c r="FH965">
        <v>1.1158790000000001</v>
      </c>
      <c r="FI965" t="s">
        <v>113</v>
      </c>
      <c r="FJ965" t="s">
        <v>113</v>
      </c>
      <c r="FK965" s="9">
        <v>9833.1481789999998</v>
      </c>
      <c r="FL965" t="s">
        <v>113</v>
      </c>
      <c r="FM965" t="s">
        <v>113</v>
      </c>
    </row>
    <row r="966" spans="116:169">
      <c r="DL966">
        <v>0</v>
      </c>
      <c r="DM966">
        <v>1.07717</v>
      </c>
      <c r="DN966">
        <v>5.9500000000000004E-3</v>
      </c>
      <c r="DO966">
        <v>6.4000000000000003E-3</v>
      </c>
      <c r="DP966">
        <v>5.3600000000000002E-3</v>
      </c>
      <c r="DQ966">
        <v>1.1E-4</v>
      </c>
      <c r="DR966">
        <v>1.2E-4</v>
      </c>
      <c r="DS966">
        <v>5.5500000000000002E-3</v>
      </c>
      <c r="DT966">
        <v>1.5219999999999999E-2</v>
      </c>
      <c r="DU966">
        <v>6.0179999999999997E-2</v>
      </c>
      <c r="DV966">
        <v>0.69972000000000001</v>
      </c>
      <c r="DW966">
        <v>2.1232799999999998</v>
      </c>
      <c r="DX966">
        <v>0</v>
      </c>
      <c r="DY966">
        <v>9377.3568699999996</v>
      </c>
      <c r="DZ966">
        <v>52.428669999999997</v>
      </c>
      <c r="EA966">
        <v>56.885710000000003</v>
      </c>
      <c r="EB966">
        <v>48.181489999999997</v>
      </c>
      <c r="EC966">
        <v>0.99692999999999998</v>
      </c>
      <c r="ED966">
        <v>1.06369</v>
      </c>
      <c r="EE966">
        <v>50.30583</v>
      </c>
      <c r="EF966">
        <v>134.11080000000001</v>
      </c>
      <c r="EG966">
        <v>777.60694999999998</v>
      </c>
      <c r="EH966">
        <v>8287.8566200000005</v>
      </c>
      <c r="EI966">
        <v>25590.85541</v>
      </c>
      <c r="EJ966">
        <v>0</v>
      </c>
      <c r="EK966">
        <v>111.635105</v>
      </c>
      <c r="EL966">
        <v>9.8030386999999997E-2</v>
      </c>
      <c r="EM966">
        <v>5.9067705999999998E-2</v>
      </c>
      <c r="EN966">
        <v>2.5997375E-2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107.63200670000001</v>
      </c>
      <c r="EX966">
        <v>9.7475854000000001E-2</v>
      </c>
      <c r="EY966">
        <v>5.9733545999999998E-2</v>
      </c>
      <c r="EZ966">
        <v>2.6815897000000002E-2</v>
      </c>
      <c r="FA966">
        <v>0</v>
      </c>
      <c r="FB966">
        <v>0</v>
      </c>
      <c r="FC966">
        <v>0</v>
      </c>
      <c r="FD966">
        <v>0</v>
      </c>
      <c r="FE966">
        <v>0</v>
      </c>
      <c r="FF966">
        <v>0</v>
      </c>
      <c r="FG966">
        <v>0</v>
      </c>
      <c r="FH966">
        <v>1.0949899999999999</v>
      </c>
      <c r="FI966" t="s">
        <v>113</v>
      </c>
      <c r="FJ966" t="s">
        <v>113</v>
      </c>
      <c r="FK966" s="9">
        <v>9535.8496680000007</v>
      </c>
      <c r="FL966" t="s">
        <v>113</v>
      </c>
      <c r="FM966" t="s">
        <v>113</v>
      </c>
    </row>
    <row r="967" spans="116:169">
      <c r="DL967">
        <v>0</v>
      </c>
      <c r="DM967">
        <v>1.05664</v>
      </c>
      <c r="DN967">
        <v>6.5500000000000003E-3</v>
      </c>
      <c r="DO967">
        <v>5.6600000000000001E-3</v>
      </c>
      <c r="DP967">
        <v>5.5700000000000003E-3</v>
      </c>
      <c r="DQ967">
        <v>1.1E-4</v>
      </c>
      <c r="DR967">
        <v>1.2E-4</v>
      </c>
      <c r="DS967">
        <v>5.4299999999999999E-3</v>
      </c>
      <c r="DT967">
        <v>1.4919999999999999E-2</v>
      </c>
      <c r="DU967">
        <v>6.0299999999999999E-2</v>
      </c>
      <c r="DV967">
        <v>0.70526</v>
      </c>
      <c r="DW967">
        <v>2.1385000000000001</v>
      </c>
      <c r="DX967">
        <v>0</v>
      </c>
      <c r="DY967">
        <v>9088.1085700000003</v>
      </c>
      <c r="DZ967">
        <v>57.001530000000002</v>
      </c>
      <c r="EA967">
        <v>49.720790000000001</v>
      </c>
      <c r="EB967">
        <v>49.529499999999999</v>
      </c>
      <c r="EC967">
        <v>0.93633</v>
      </c>
      <c r="ED967">
        <v>1.0206</v>
      </c>
      <c r="EE967">
        <v>48.713459999999998</v>
      </c>
      <c r="EF967">
        <v>129.90356</v>
      </c>
      <c r="EG967">
        <v>778.67064000000005</v>
      </c>
      <c r="EH967">
        <v>8338.1624499999998</v>
      </c>
      <c r="EI967">
        <v>25724.966199999999</v>
      </c>
      <c r="EJ967">
        <v>0</v>
      </c>
      <c r="EK967">
        <v>110.73653349999999</v>
      </c>
      <c r="EL967">
        <v>9.1385767000000007E-2</v>
      </c>
      <c r="EM967">
        <v>6.1922049E-2</v>
      </c>
      <c r="EN967">
        <v>2.5506605000000002E-2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104.3322519</v>
      </c>
      <c r="EX967">
        <v>8.8889035000000005E-2</v>
      </c>
      <c r="EY967">
        <v>6.1216842E-2</v>
      </c>
      <c r="EZ967">
        <v>2.5729994999999999E-2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1.0745210000000001</v>
      </c>
      <c r="FI967" t="s">
        <v>113</v>
      </c>
      <c r="FJ967" t="s">
        <v>113</v>
      </c>
      <c r="FK967" s="9">
        <v>9245.2967100000005</v>
      </c>
      <c r="FL967" t="s">
        <v>113</v>
      </c>
      <c r="FM967" t="s">
        <v>113</v>
      </c>
    </row>
    <row r="968" spans="116:169">
      <c r="DL968">
        <v>0</v>
      </c>
      <c r="DM968">
        <v>1.0364800000000001</v>
      </c>
      <c r="DN968">
        <v>6.5599999999999999E-3</v>
      </c>
      <c r="DO968">
        <v>6.0099999999999997E-3</v>
      </c>
      <c r="DP968">
        <v>5.0200000000000002E-3</v>
      </c>
      <c r="DQ968">
        <v>1.1E-4</v>
      </c>
      <c r="DR968">
        <v>1.2E-4</v>
      </c>
      <c r="DS968">
        <v>5.5999999999999999E-3</v>
      </c>
      <c r="DT968">
        <v>1.4630000000000001E-2</v>
      </c>
      <c r="DU968">
        <v>6.0420000000000001E-2</v>
      </c>
      <c r="DV968">
        <v>0.7107</v>
      </c>
      <c r="DW968">
        <v>2.1534300000000002</v>
      </c>
      <c r="DX968">
        <v>0</v>
      </c>
      <c r="DY968">
        <v>8805.1061800000007</v>
      </c>
      <c r="DZ968">
        <v>56.438020000000002</v>
      </c>
      <c r="EA968">
        <v>52.230829999999997</v>
      </c>
      <c r="EB968">
        <v>44.056640000000002</v>
      </c>
      <c r="EC968">
        <v>0.92996000000000001</v>
      </c>
      <c r="ED968">
        <v>1.0002800000000001</v>
      </c>
      <c r="EE968">
        <v>49.65307</v>
      </c>
      <c r="EF968">
        <v>125.8473</v>
      </c>
      <c r="EG968">
        <v>779.69123000000002</v>
      </c>
      <c r="EH968">
        <v>8386.8758999999991</v>
      </c>
      <c r="EI968">
        <v>25854.869760000001</v>
      </c>
      <c r="EJ968">
        <v>0</v>
      </c>
      <c r="EK968">
        <v>109.8564034</v>
      </c>
      <c r="EL968">
        <v>9.4245211999999995E-2</v>
      </c>
      <c r="EM968">
        <v>5.6964094999999999E-2</v>
      </c>
      <c r="EN968">
        <v>2.6813672E-2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101.11610039999999</v>
      </c>
      <c r="EX968">
        <v>8.9534827999999997E-2</v>
      </c>
      <c r="EY968">
        <v>5.5063195000000002E-2</v>
      </c>
      <c r="EZ968">
        <v>2.6445942E-2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1.0541769999999999</v>
      </c>
      <c r="FI968" t="s">
        <v>113</v>
      </c>
      <c r="FJ968" t="s">
        <v>113</v>
      </c>
      <c r="FK968" s="9">
        <v>8958.7616379999999</v>
      </c>
      <c r="FL968" t="s">
        <v>113</v>
      </c>
      <c r="FM968" t="s">
        <v>113</v>
      </c>
    </row>
    <row r="969" spans="116:169">
      <c r="DL969">
        <v>0</v>
      </c>
      <c r="DM969">
        <v>1.01658</v>
      </c>
      <c r="DN969">
        <v>6.62E-3</v>
      </c>
      <c r="DO969">
        <v>6.0299999999999998E-3</v>
      </c>
      <c r="DP969">
        <v>5.2700000000000004E-3</v>
      </c>
      <c r="DQ969">
        <v>1.1E-4</v>
      </c>
      <c r="DR969">
        <v>1.1E-4</v>
      </c>
      <c r="DS969">
        <v>5.1000000000000004E-3</v>
      </c>
      <c r="DT969">
        <v>1.436E-2</v>
      </c>
      <c r="DU969">
        <v>6.053E-2</v>
      </c>
      <c r="DV969">
        <v>0.71628999999999998</v>
      </c>
      <c r="DW969">
        <v>2.1680600000000001</v>
      </c>
      <c r="DX969">
        <v>0</v>
      </c>
      <c r="DY969">
        <v>8527.3144100000009</v>
      </c>
      <c r="DZ969">
        <v>56.229550000000003</v>
      </c>
      <c r="EA969">
        <v>51.75067</v>
      </c>
      <c r="EB969">
        <v>45.709780000000002</v>
      </c>
      <c r="EC969">
        <v>0.91044999999999998</v>
      </c>
      <c r="ED969">
        <v>0.96645999999999999</v>
      </c>
      <c r="EE969">
        <v>44.724870000000003</v>
      </c>
      <c r="EF969">
        <v>122.00143</v>
      </c>
      <c r="EG969">
        <v>780.69150999999999</v>
      </c>
      <c r="EH969">
        <v>8436.5289699999994</v>
      </c>
      <c r="EI969">
        <v>25980.717059999999</v>
      </c>
      <c r="EJ969">
        <v>0</v>
      </c>
      <c r="EK969">
        <v>108.97413830000001</v>
      </c>
      <c r="EL969">
        <v>9.5957921000000002E-2</v>
      </c>
      <c r="EM969">
        <v>5.9515591999999999E-2</v>
      </c>
      <c r="EN969">
        <v>2.4409318999999999E-2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97.963008340000002</v>
      </c>
      <c r="EX969">
        <v>8.9060131000000001E-2</v>
      </c>
      <c r="EY969">
        <v>5.6204675000000003E-2</v>
      </c>
      <c r="EZ969">
        <v>2.3532161999999999E-2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0</v>
      </c>
      <c r="FH969">
        <v>1.034599</v>
      </c>
      <c r="FI969" t="s">
        <v>113</v>
      </c>
      <c r="FJ969" t="s">
        <v>113</v>
      </c>
      <c r="FK969" s="9">
        <v>8681.9148569999998</v>
      </c>
      <c r="FL969" t="s">
        <v>113</v>
      </c>
      <c r="FM969" t="s">
        <v>113</v>
      </c>
    </row>
    <row r="970" spans="116:169">
      <c r="DL970">
        <v>0</v>
      </c>
      <c r="DM970">
        <v>0.99714000000000003</v>
      </c>
      <c r="DN970">
        <v>6.4599999999999996E-3</v>
      </c>
      <c r="DO970">
        <v>6.0600000000000003E-3</v>
      </c>
      <c r="DP970">
        <v>5.2900000000000004E-3</v>
      </c>
      <c r="DQ970">
        <v>1.1E-4</v>
      </c>
      <c r="DR970">
        <v>1.1E-4</v>
      </c>
      <c r="DS970">
        <v>5.3299999999999997E-3</v>
      </c>
      <c r="DT970">
        <v>1.4109999999999999E-2</v>
      </c>
      <c r="DU970">
        <v>6.0650000000000003E-2</v>
      </c>
      <c r="DV970">
        <v>0.72140000000000004</v>
      </c>
      <c r="DW970">
        <v>2.18242</v>
      </c>
      <c r="DX970">
        <v>0</v>
      </c>
      <c r="DY970">
        <v>8256.3518899999999</v>
      </c>
      <c r="DZ970">
        <v>54.222050000000003</v>
      </c>
      <c r="EA970">
        <v>51.359769999999997</v>
      </c>
      <c r="EB970">
        <v>45.363410000000002</v>
      </c>
      <c r="EC970">
        <v>0.90944000000000003</v>
      </c>
      <c r="ED970">
        <v>0.94621999999999995</v>
      </c>
      <c r="EE970">
        <v>46.137169999999998</v>
      </c>
      <c r="EF970">
        <v>118.33384</v>
      </c>
      <c r="EG970">
        <v>781.65797999999995</v>
      </c>
      <c r="EH970">
        <v>8481.2538499999991</v>
      </c>
      <c r="EI970">
        <v>26102.71848</v>
      </c>
      <c r="EJ970">
        <v>0</v>
      </c>
      <c r="EK970">
        <v>108.1064492</v>
      </c>
      <c r="EL970">
        <v>9.7929806999999994E-2</v>
      </c>
      <c r="EM970">
        <v>6.07631E-2</v>
      </c>
      <c r="EN970">
        <v>2.5912747E-2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94.886598860000007</v>
      </c>
      <c r="EX970">
        <v>8.8778193000000005E-2</v>
      </c>
      <c r="EY970">
        <v>5.6064273999999997E-2</v>
      </c>
      <c r="EZ970">
        <v>2.4412198999999999E-2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0</v>
      </c>
      <c r="FH970">
        <v>1.0150539999999999</v>
      </c>
      <c r="FI970" t="s">
        <v>113</v>
      </c>
      <c r="FJ970" t="s">
        <v>113</v>
      </c>
      <c r="FK970" s="9">
        <v>8408.2065629999997</v>
      </c>
      <c r="FL970" t="s">
        <v>113</v>
      </c>
      <c r="FM970" t="s">
        <v>113</v>
      </c>
    </row>
    <row r="971" spans="116:169">
      <c r="DL971">
        <v>0</v>
      </c>
      <c r="DM971">
        <v>0.97736999999999996</v>
      </c>
      <c r="DN971">
        <v>7.0400000000000003E-3</v>
      </c>
      <c r="DO971">
        <v>5.9300000000000004E-3</v>
      </c>
      <c r="DP971">
        <v>5.3099999999999996E-3</v>
      </c>
      <c r="DQ971">
        <v>1.1E-4</v>
      </c>
      <c r="DR971">
        <v>1.1E-4</v>
      </c>
      <c r="DS971">
        <v>5.3699999999999998E-3</v>
      </c>
      <c r="DT971">
        <v>1.3809999999999999E-2</v>
      </c>
      <c r="DU971">
        <v>6.0760000000000002E-2</v>
      </c>
      <c r="DV971">
        <v>0.72672000000000003</v>
      </c>
      <c r="DW971">
        <v>2.19652</v>
      </c>
      <c r="DX971">
        <v>0</v>
      </c>
      <c r="DY971">
        <v>7985.7512100000004</v>
      </c>
      <c r="DZ971">
        <v>58.304090000000002</v>
      </c>
      <c r="EA971">
        <v>49.670259999999999</v>
      </c>
      <c r="EB971">
        <v>44.947609999999997</v>
      </c>
      <c r="EC971">
        <v>0.88983000000000001</v>
      </c>
      <c r="ED971">
        <v>0.91884999999999994</v>
      </c>
      <c r="EE971">
        <v>45.97672</v>
      </c>
      <c r="EF971">
        <v>114.39633000000001</v>
      </c>
      <c r="EG971">
        <v>782.60419999999999</v>
      </c>
      <c r="EH971">
        <v>8527.3910199999991</v>
      </c>
      <c r="EI971">
        <v>26221.052329999999</v>
      </c>
      <c r="EJ971">
        <v>0</v>
      </c>
      <c r="EK971">
        <v>107.1656053</v>
      </c>
      <c r="EL971">
        <v>9.7989532000000004E-2</v>
      </c>
      <c r="EM971">
        <v>6.1753598E-2</v>
      </c>
      <c r="EN971">
        <v>2.6323797999999999E-2</v>
      </c>
      <c r="EO971">
        <v>0</v>
      </c>
      <c r="EP971">
        <v>0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91.809783229999994</v>
      </c>
      <c r="EX971">
        <v>8.6755656E-2</v>
      </c>
      <c r="EY971">
        <v>5.5650079999999998E-2</v>
      </c>
      <c r="EZ971">
        <v>2.4227518999999999E-2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0</v>
      </c>
      <c r="FH971">
        <v>0.99575499999999995</v>
      </c>
      <c r="FI971" t="s">
        <v>113</v>
      </c>
      <c r="FJ971" t="s">
        <v>113</v>
      </c>
      <c r="FK971" s="9">
        <v>8139.5630030000002</v>
      </c>
      <c r="FL971" t="s">
        <v>113</v>
      </c>
      <c r="FM971" t="s">
        <v>113</v>
      </c>
    </row>
    <row r="972" spans="116:169">
      <c r="DL972">
        <v>0</v>
      </c>
      <c r="DM972">
        <v>0.95769000000000004</v>
      </c>
      <c r="DN972">
        <v>7.3699999999999998E-3</v>
      </c>
      <c r="DO972">
        <v>6.3200000000000001E-3</v>
      </c>
      <c r="DP972">
        <v>5.2199999999999998E-3</v>
      </c>
      <c r="DQ972">
        <v>1.1E-4</v>
      </c>
      <c r="DR972">
        <v>1.1E-4</v>
      </c>
      <c r="DS972">
        <v>5.4000000000000003E-3</v>
      </c>
      <c r="DT972">
        <v>1.354E-2</v>
      </c>
      <c r="DU972">
        <v>6.087E-2</v>
      </c>
      <c r="DV972">
        <v>0.73209999999999997</v>
      </c>
      <c r="DW972">
        <v>2.21034</v>
      </c>
      <c r="DX972">
        <v>0</v>
      </c>
      <c r="DY972">
        <v>7719.0181700000003</v>
      </c>
      <c r="DZ972">
        <v>60.178229999999999</v>
      </c>
      <c r="EA972">
        <v>52.248950000000001</v>
      </c>
      <c r="EB972">
        <v>43.669339999999998</v>
      </c>
      <c r="EC972">
        <v>0.89927999999999997</v>
      </c>
      <c r="ED972">
        <v>0.90047999999999995</v>
      </c>
      <c r="EE972">
        <v>45.610849999999999</v>
      </c>
      <c r="EF972">
        <v>110.63642</v>
      </c>
      <c r="EG972">
        <v>783.52304000000004</v>
      </c>
      <c r="EH972">
        <v>8573.3677299999999</v>
      </c>
      <c r="EI972">
        <v>26335.448649999998</v>
      </c>
      <c r="EJ972">
        <v>0</v>
      </c>
      <c r="EK972">
        <v>106.2096813</v>
      </c>
      <c r="EL972">
        <v>0.10346375300000001</v>
      </c>
      <c r="EM972">
        <v>6.1421746999999999E-2</v>
      </c>
      <c r="EN972">
        <v>2.6706099000000001E-2</v>
      </c>
      <c r="EO972">
        <v>0</v>
      </c>
      <c r="EP972">
        <v>0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88.785013939999999</v>
      </c>
      <c r="EX972">
        <v>8.9379147000000006E-2</v>
      </c>
      <c r="EY972">
        <v>5.4046958999999999E-2</v>
      </c>
      <c r="EZ972">
        <v>2.4005634000000001E-2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0</v>
      </c>
      <c r="FH972">
        <v>0.97670800000000002</v>
      </c>
      <c r="FI972" t="s">
        <v>113</v>
      </c>
      <c r="FJ972" t="s">
        <v>113</v>
      </c>
      <c r="FK972" s="9">
        <v>7876.0139820000004</v>
      </c>
      <c r="FL972" t="s">
        <v>113</v>
      </c>
      <c r="FM972" t="s">
        <v>113</v>
      </c>
    </row>
    <row r="973" spans="116:169">
      <c r="DL973">
        <v>0</v>
      </c>
      <c r="DM973">
        <v>0.93967999999999996</v>
      </c>
      <c r="DN973">
        <v>6.1599999999999997E-3</v>
      </c>
      <c r="DO973">
        <v>6.5700000000000003E-3</v>
      </c>
      <c r="DP973">
        <v>5.5300000000000002E-3</v>
      </c>
      <c r="DQ973">
        <v>1.1E-4</v>
      </c>
      <c r="DR973">
        <v>1.1E-4</v>
      </c>
      <c r="DS973">
        <v>5.28E-3</v>
      </c>
      <c r="DT973">
        <v>1.3270000000000001E-2</v>
      </c>
      <c r="DU973">
        <v>6.0979999999999999E-2</v>
      </c>
      <c r="DV973">
        <v>0.73750000000000004</v>
      </c>
      <c r="DW973">
        <v>2.2238799999999999</v>
      </c>
      <c r="DX973">
        <v>0</v>
      </c>
      <c r="DY973">
        <v>7468.6790099999998</v>
      </c>
      <c r="DZ973">
        <v>49.651229999999998</v>
      </c>
      <c r="EA973">
        <v>53.579140000000002</v>
      </c>
      <c r="EB973">
        <v>45.638330000000003</v>
      </c>
      <c r="EC973">
        <v>0.91269999999999996</v>
      </c>
      <c r="ED973">
        <v>0.88204000000000005</v>
      </c>
      <c r="EE973">
        <v>44.094639999999998</v>
      </c>
      <c r="EF973">
        <v>106.96745</v>
      </c>
      <c r="EG973">
        <v>784.42352000000005</v>
      </c>
      <c r="EH973">
        <v>8618.9785800000009</v>
      </c>
      <c r="EI973">
        <v>26446.085080000001</v>
      </c>
      <c r="EJ973">
        <v>0</v>
      </c>
      <c r="EK973">
        <v>105.40843390000001</v>
      </c>
      <c r="EL973">
        <v>0.10913722200000001</v>
      </c>
      <c r="EM973">
        <v>6.5307698999999997E-2</v>
      </c>
      <c r="EN973">
        <v>2.6577599E-2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85.950712139999993</v>
      </c>
      <c r="EX973">
        <v>9.1993216000000003E-2</v>
      </c>
      <c r="EY973">
        <v>5.6084848999999999E-2</v>
      </c>
      <c r="EZ973">
        <v>2.3325533999999998E-2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0.95804500000000004</v>
      </c>
      <c r="FI973" t="s">
        <v>113</v>
      </c>
      <c r="FJ973" t="s">
        <v>113</v>
      </c>
      <c r="FK973" s="9">
        <v>7618.460403</v>
      </c>
      <c r="FL973" t="s">
        <v>113</v>
      </c>
      <c r="FM973" t="s">
        <v>113</v>
      </c>
    </row>
    <row r="974" spans="116:169">
      <c r="DL974">
        <v>0</v>
      </c>
      <c r="DM974">
        <v>0.92078000000000004</v>
      </c>
      <c r="DN974">
        <v>7.0299999999999998E-3</v>
      </c>
      <c r="DO974">
        <v>5.7099999999999998E-3</v>
      </c>
      <c r="DP974">
        <v>5.7000000000000002E-3</v>
      </c>
      <c r="DQ974">
        <v>1.1E-4</v>
      </c>
      <c r="DR974">
        <v>1.1E-4</v>
      </c>
      <c r="DS974">
        <v>5.6100000000000004E-3</v>
      </c>
      <c r="DT974">
        <v>1.2999999999999999E-2</v>
      </c>
      <c r="DU974">
        <v>6.1089999999999998E-2</v>
      </c>
      <c r="DV974">
        <v>0.74278</v>
      </c>
      <c r="DW974">
        <v>2.2371500000000002</v>
      </c>
      <c r="DX974">
        <v>0</v>
      </c>
      <c r="DY974">
        <v>7214.2744499999999</v>
      </c>
      <c r="DZ974">
        <v>55.891330000000004</v>
      </c>
      <c r="EA974">
        <v>45.945630000000001</v>
      </c>
      <c r="EB974">
        <v>46.460459999999998</v>
      </c>
      <c r="EC974">
        <v>0.86182999999999998</v>
      </c>
      <c r="ED974">
        <v>0.84853999999999996</v>
      </c>
      <c r="EE974">
        <v>46.211500000000001</v>
      </c>
      <c r="EF974">
        <v>103.32035</v>
      </c>
      <c r="EG974">
        <v>785.30556000000001</v>
      </c>
      <c r="EH974">
        <v>8663.0732200000002</v>
      </c>
      <c r="EI974">
        <v>26553.052530000001</v>
      </c>
      <c r="EJ974">
        <v>0</v>
      </c>
      <c r="EK974">
        <v>104.4473615</v>
      </c>
      <c r="EL974">
        <v>0.10170085099999999</v>
      </c>
      <c r="EM974">
        <v>6.8802116999999996E-2</v>
      </c>
      <c r="EN974">
        <v>2.8453563000000001E-2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83.045749310000005</v>
      </c>
      <c r="EX974">
        <v>8.3719159000000001E-2</v>
      </c>
      <c r="EY974">
        <v>5.7656267999999997E-2</v>
      </c>
      <c r="EZ974">
        <v>2.437427E-2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0</v>
      </c>
      <c r="FH974">
        <v>0.93933</v>
      </c>
      <c r="FI974" t="s">
        <v>113</v>
      </c>
      <c r="FJ974" t="s">
        <v>113</v>
      </c>
      <c r="FK974" s="9">
        <v>7363.4336979999998</v>
      </c>
      <c r="FL974" t="s">
        <v>113</v>
      </c>
      <c r="FM974" t="s">
        <v>113</v>
      </c>
    </row>
    <row r="975" spans="116:169">
      <c r="DL975">
        <v>0</v>
      </c>
      <c r="DM975">
        <v>0.90420999999999996</v>
      </c>
      <c r="DN975">
        <v>5.1599999999999997E-3</v>
      </c>
      <c r="DO975">
        <v>6.2599999999999999E-3</v>
      </c>
      <c r="DP975">
        <v>5.0600000000000003E-3</v>
      </c>
      <c r="DQ975">
        <v>1.1E-4</v>
      </c>
      <c r="DR975">
        <v>1.1E-4</v>
      </c>
      <c r="DS975">
        <v>5.6600000000000001E-3</v>
      </c>
      <c r="DT975">
        <v>1.278E-2</v>
      </c>
      <c r="DU975">
        <v>6.1190000000000001E-2</v>
      </c>
      <c r="DV975">
        <v>0.74839</v>
      </c>
      <c r="DW975">
        <v>2.2501500000000001</v>
      </c>
      <c r="DX975">
        <v>0</v>
      </c>
      <c r="DY975">
        <v>6980.9802</v>
      </c>
      <c r="DZ975">
        <v>40.383519999999997</v>
      </c>
      <c r="EA975">
        <v>49.651820000000001</v>
      </c>
      <c r="EB975">
        <v>40.646610000000003</v>
      </c>
      <c r="EC975">
        <v>0.86153999999999997</v>
      </c>
      <c r="ED975">
        <v>0.83362999999999998</v>
      </c>
      <c r="EE975">
        <v>46.022210000000001</v>
      </c>
      <c r="EF975">
        <v>100.12027</v>
      </c>
      <c r="EG975">
        <v>786.15409999999997</v>
      </c>
      <c r="EH975">
        <v>8709.2847199999997</v>
      </c>
      <c r="EI975">
        <v>26656.372879999999</v>
      </c>
      <c r="EJ975">
        <v>0</v>
      </c>
      <c r="EK975">
        <v>103.7350814</v>
      </c>
      <c r="EL975">
        <v>0.106767457</v>
      </c>
      <c r="EM975">
        <v>6.2376119000000001E-2</v>
      </c>
      <c r="EN975">
        <v>2.9681949999999999E-2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80.396214430000001</v>
      </c>
      <c r="EX975">
        <v>8.5637401000000002E-2</v>
      </c>
      <c r="EY975">
        <v>5.1005572999999998E-2</v>
      </c>
      <c r="EZ975">
        <v>2.4810036000000001E-2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0.92078700000000002</v>
      </c>
      <c r="FI975" t="s">
        <v>113</v>
      </c>
      <c r="FJ975" t="s">
        <v>113</v>
      </c>
      <c r="FK975" s="9">
        <v>7112.5236850000001</v>
      </c>
      <c r="FL975" t="s">
        <v>113</v>
      </c>
      <c r="FM975" t="s">
        <v>113</v>
      </c>
    </row>
    <row r="976" spans="116:169">
      <c r="DL976">
        <v>0</v>
      </c>
      <c r="DM976">
        <v>0.88746000000000003</v>
      </c>
      <c r="DN976">
        <v>5.1500000000000001E-3</v>
      </c>
      <c r="DO976">
        <v>4.9399999999999999E-3</v>
      </c>
      <c r="DP976">
        <v>5.4099999999999999E-3</v>
      </c>
      <c r="DQ976">
        <v>1E-4</v>
      </c>
      <c r="DR976">
        <v>1E-4</v>
      </c>
      <c r="DS976">
        <v>5.0899999999999999E-3</v>
      </c>
      <c r="DT976">
        <v>1.2540000000000001E-2</v>
      </c>
      <c r="DU976">
        <v>6.13E-2</v>
      </c>
      <c r="DV976">
        <v>0.75405</v>
      </c>
      <c r="DW976">
        <v>2.2629199999999998</v>
      </c>
      <c r="DX976">
        <v>0</v>
      </c>
      <c r="DY976">
        <v>6748.9968600000002</v>
      </c>
      <c r="DZ976">
        <v>39.774329999999999</v>
      </c>
      <c r="EA976">
        <v>38.581499999999998</v>
      </c>
      <c r="EB976">
        <v>42.842770000000002</v>
      </c>
      <c r="EC976">
        <v>0.76002999999999998</v>
      </c>
      <c r="ED976">
        <v>0.77942999999999996</v>
      </c>
      <c r="EE976">
        <v>40.808959999999999</v>
      </c>
      <c r="EF976">
        <v>96.851990000000001</v>
      </c>
      <c r="EG976">
        <v>786.98773000000006</v>
      </c>
      <c r="EH976">
        <v>8755.3069300000006</v>
      </c>
      <c r="EI976">
        <v>26756.493139999999</v>
      </c>
      <c r="EJ976">
        <v>0</v>
      </c>
      <c r="EK976">
        <v>102.9420073</v>
      </c>
      <c r="EL976">
        <v>9.2506136000000003E-2</v>
      </c>
      <c r="EM976">
        <v>6.6676991000000005E-2</v>
      </c>
      <c r="EN976">
        <v>2.6633852E-2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77.737007860000006</v>
      </c>
      <c r="EX976">
        <v>7.2446198000000003E-2</v>
      </c>
      <c r="EY976">
        <v>5.3146107999999997E-2</v>
      </c>
      <c r="EZ976">
        <v>2.1715233E-2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0.90305299999999999</v>
      </c>
      <c r="FI976" t="s">
        <v>113</v>
      </c>
      <c r="FJ976" t="s">
        <v>113</v>
      </c>
      <c r="FK976" s="9">
        <v>6870.9554840000001</v>
      </c>
      <c r="FL976" t="s">
        <v>113</v>
      </c>
      <c r="FM976" t="s">
        <v>113</v>
      </c>
    </row>
    <row r="977" spans="116:169">
      <c r="DL977">
        <v>0</v>
      </c>
      <c r="DM977">
        <v>0.87041000000000002</v>
      </c>
      <c r="DN977">
        <v>5.5500000000000002E-3</v>
      </c>
      <c r="DO977">
        <v>4.8199999999999996E-3</v>
      </c>
      <c r="DP977">
        <v>4.3800000000000002E-3</v>
      </c>
      <c r="DQ977">
        <v>9.0000000000000006E-5</v>
      </c>
      <c r="DR977">
        <v>1E-4</v>
      </c>
      <c r="DS977">
        <v>5.3699999999999998E-3</v>
      </c>
      <c r="DT977">
        <v>1.2330000000000001E-2</v>
      </c>
      <c r="DU977">
        <v>6.1400000000000003E-2</v>
      </c>
      <c r="DV977">
        <v>0.75914000000000004</v>
      </c>
      <c r="DW977">
        <v>2.2754699999999999</v>
      </c>
      <c r="DX977">
        <v>0</v>
      </c>
      <c r="DY977">
        <v>6517.4411600000003</v>
      </c>
      <c r="DZ977">
        <v>42.18318</v>
      </c>
      <c r="EA977">
        <v>37.12424</v>
      </c>
      <c r="EB977">
        <v>34.225659999999998</v>
      </c>
      <c r="EC977">
        <v>0.70950000000000002</v>
      </c>
      <c r="ED977">
        <v>0.75305</v>
      </c>
      <c r="EE977">
        <v>42.502119999999998</v>
      </c>
      <c r="EF977">
        <v>93.756690000000006</v>
      </c>
      <c r="EG977">
        <v>787.76715000000002</v>
      </c>
      <c r="EH977">
        <v>8796.1158899999991</v>
      </c>
      <c r="EI977">
        <v>26853.345130000002</v>
      </c>
      <c r="EJ977">
        <v>0</v>
      </c>
      <c r="EK977">
        <v>102.08764309999999</v>
      </c>
      <c r="EL977">
        <v>8.7307401000000007E-2</v>
      </c>
      <c r="EM977">
        <v>5.6141868999999997E-2</v>
      </c>
      <c r="EN977">
        <v>2.8781416000000001E-2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75.086713990000007</v>
      </c>
      <c r="EX977">
        <v>6.6607126000000003E-2</v>
      </c>
      <c r="EY977">
        <v>4.3645793000000002E-2</v>
      </c>
      <c r="EZ977">
        <v>2.288169E-2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0</v>
      </c>
      <c r="FH977">
        <v>0.88525200000000004</v>
      </c>
      <c r="FI977" t="s">
        <v>113</v>
      </c>
      <c r="FJ977" t="s">
        <v>113</v>
      </c>
      <c r="FK977" s="9">
        <v>6631.6837450000003</v>
      </c>
      <c r="FL977" t="s">
        <v>113</v>
      </c>
      <c r="FM977" t="s">
        <v>113</v>
      </c>
    </row>
    <row r="978" spans="116:169">
      <c r="DL978">
        <v>0</v>
      </c>
      <c r="DM978">
        <v>0.85453999999999997</v>
      </c>
      <c r="DN978">
        <v>4.7200000000000002E-3</v>
      </c>
      <c r="DO978">
        <v>5.0699999999999999E-3</v>
      </c>
      <c r="DP978">
        <v>4.2500000000000003E-3</v>
      </c>
      <c r="DQ978">
        <v>9.0000000000000006E-5</v>
      </c>
      <c r="DR978">
        <v>1E-4</v>
      </c>
      <c r="DS978">
        <v>4.4000000000000003E-3</v>
      </c>
      <c r="DT978">
        <v>1.208E-2</v>
      </c>
      <c r="DU978">
        <v>6.1499999999999999E-2</v>
      </c>
      <c r="DV978">
        <v>0.76451999999999998</v>
      </c>
      <c r="DW978">
        <v>2.2877900000000002</v>
      </c>
      <c r="DX978">
        <v>0</v>
      </c>
      <c r="DY978">
        <v>6297.5023700000002</v>
      </c>
      <c r="DZ978">
        <v>35.353160000000003</v>
      </c>
      <c r="EA978">
        <v>38.489150000000002</v>
      </c>
      <c r="EB978">
        <v>32.712919999999997</v>
      </c>
      <c r="EC978">
        <v>0.67601999999999995</v>
      </c>
      <c r="ED978">
        <v>0.71858</v>
      </c>
      <c r="EE978">
        <v>34.263370000000002</v>
      </c>
      <c r="EF978">
        <v>90.438360000000003</v>
      </c>
      <c r="EG978">
        <v>788.52020000000005</v>
      </c>
      <c r="EH978">
        <v>8838.6180100000001</v>
      </c>
      <c r="EI978">
        <v>26947.10182</v>
      </c>
      <c r="EJ978">
        <v>0</v>
      </c>
      <c r="EK978">
        <v>101.3635671</v>
      </c>
      <c r="EL978">
        <v>8.9010618999999999E-2</v>
      </c>
      <c r="EM978">
        <v>5.3632891000000002E-2</v>
      </c>
      <c r="EN978">
        <v>2.3605358999999999E-2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72.586034429999998</v>
      </c>
      <c r="EX978">
        <v>6.6088942999999997E-2</v>
      </c>
      <c r="EY978">
        <v>4.0614852999999999E-2</v>
      </c>
      <c r="EZ978">
        <v>1.8292616000000001E-2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0</v>
      </c>
      <c r="FH978">
        <v>0.86868100000000004</v>
      </c>
      <c r="FI978" t="s">
        <v>113</v>
      </c>
      <c r="FJ978" t="s">
        <v>113</v>
      </c>
      <c r="FK978" s="9">
        <v>6404.73362</v>
      </c>
      <c r="FL978" t="s">
        <v>113</v>
      </c>
      <c r="FM978" t="s">
        <v>113</v>
      </c>
    </row>
    <row r="979" spans="116:169">
      <c r="DL979">
        <v>0</v>
      </c>
      <c r="DM979">
        <v>0.83825000000000005</v>
      </c>
      <c r="DN979">
        <v>5.1999999999999998E-3</v>
      </c>
      <c r="DO979">
        <v>4.4900000000000001E-3</v>
      </c>
      <c r="DP979">
        <v>4.4200000000000003E-3</v>
      </c>
      <c r="DQ979">
        <v>8.0000000000000007E-5</v>
      </c>
      <c r="DR979">
        <v>9.0000000000000006E-5</v>
      </c>
      <c r="DS979">
        <v>4.3099999999999996E-3</v>
      </c>
      <c r="DT979">
        <v>1.184E-2</v>
      </c>
      <c r="DU979">
        <v>6.1589999999999999E-2</v>
      </c>
      <c r="DV979">
        <v>0.76892000000000005</v>
      </c>
      <c r="DW979">
        <v>2.2998699999999999</v>
      </c>
      <c r="DX979">
        <v>0</v>
      </c>
      <c r="DY979">
        <v>6077.1269000000002</v>
      </c>
      <c r="DZ979">
        <v>38.278579999999998</v>
      </c>
      <c r="EA979">
        <v>33.50497</v>
      </c>
      <c r="EB979">
        <v>33.501170000000002</v>
      </c>
      <c r="EC979">
        <v>0.63251999999999997</v>
      </c>
      <c r="ED979">
        <v>0.68667</v>
      </c>
      <c r="EE979">
        <v>33.05209</v>
      </c>
      <c r="EF979">
        <v>87.240679999999998</v>
      </c>
      <c r="EG979">
        <v>789.23878000000002</v>
      </c>
      <c r="EH979">
        <v>8872.8813800000007</v>
      </c>
      <c r="EI979">
        <v>27037.54018</v>
      </c>
      <c r="EJ979">
        <v>0</v>
      </c>
      <c r="EK979">
        <v>100.5476731</v>
      </c>
      <c r="EL979">
        <v>8.2977368999999995E-2</v>
      </c>
      <c r="EM979">
        <v>5.6224606000000003E-2</v>
      </c>
      <c r="EN979">
        <v>2.3159743999999999E-2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70.071300379999997</v>
      </c>
      <c r="EX979">
        <v>6.0038742999999999E-2</v>
      </c>
      <c r="EY979">
        <v>4.1464284999999997E-2</v>
      </c>
      <c r="EZ979">
        <v>1.748742E-2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0.85244200000000003</v>
      </c>
      <c r="FI979" t="s">
        <v>113</v>
      </c>
      <c r="FJ979" t="s">
        <v>113</v>
      </c>
      <c r="FK979" s="9">
        <v>6183.0441419999997</v>
      </c>
      <c r="FL979" t="s">
        <v>113</v>
      </c>
      <c r="FM979" t="s">
        <v>113</v>
      </c>
    </row>
    <row r="980" spans="116:169">
      <c r="DL980">
        <v>0</v>
      </c>
      <c r="DM980">
        <v>0.82225999999999999</v>
      </c>
      <c r="DN980">
        <v>5.2100000000000002E-3</v>
      </c>
      <c r="DO980">
        <v>4.7699999999999999E-3</v>
      </c>
      <c r="DP980">
        <v>3.98E-3</v>
      </c>
      <c r="DQ980">
        <v>8.0000000000000007E-5</v>
      </c>
      <c r="DR980">
        <v>9.0000000000000006E-5</v>
      </c>
      <c r="DS980">
        <v>4.4400000000000004E-3</v>
      </c>
      <c r="DT980">
        <v>1.1610000000000001E-2</v>
      </c>
      <c r="DU980">
        <v>6.1690000000000002E-2</v>
      </c>
      <c r="DV980">
        <v>0.77322999999999997</v>
      </c>
      <c r="DW980">
        <v>2.3117100000000002</v>
      </c>
      <c r="DX980">
        <v>0</v>
      </c>
      <c r="DY980">
        <v>5861.65301</v>
      </c>
      <c r="DZ980">
        <v>37.737940000000002</v>
      </c>
      <c r="EA980">
        <v>35.052529999999997</v>
      </c>
      <c r="EB980">
        <v>29.677299999999999</v>
      </c>
      <c r="EC980">
        <v>0.62565000000000004</v>
      </c>
      <c r="ED980">
        <v>0.67020999999999997</v>
      </c>
      <c r="EE980">
        <v>33.562530000000002</v>
      </c>
      <c r="EF980">
        <v>84.154809999999998</v>
      </c>
      <c r="EG980">
        <v>789.92544999999996</v>
      </c>
      <c r="EH980">
        <v>8905.9334699999999</v>
      </c>
      <c r="EI980">
        <v>27124.780859999999</v>
      </c>
      <c r="EJ980">
        <v>0</v>
      </c>
      <c r="EK980">
        <v>99.748523710000001</v>
      </c>
      <c r="EL980">
        <v>8.5573716999999994E-2</v>
      </c>
      <c r="EM980">
        <v>5.1722833000000003E-2</v>
      </c>
      <c r="EN980">
        <v>2.4346547999999999E-2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67.620776149999998</v>
      </c>
      <c r="EX980">
        <v>6.0223181000000001E-2</v>
      </c>
      <c r="EY980">
        <v>3.7150971999999997E-2</v>
      </c>
      <c r="EZ980">
        <v>1.7905517999999999E-2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0.83630199999999999</v>
      </c>
      <c r="FI980" t="s">
        <v>113</v>
      </c>
      <c r="FJ980" t="s">
        <v>113</v>
      </c>
      <c r="FK980" s="9">
        <v>5964.7464289999998</v>
      </c>
      <c r="FL980" t="s">
        <v>113</v>
      </c>
      <c r="FM980" t="s">
        <v>113</v>
      </c>
    </row>
    <row r="981" spans="116:169">
      <c r="DL981">
        <v>0</v>
      </c>
      <c r="DM981">
        <v>0.80647999999999997</v>
      </c>
      <c r="DN981">
        <v>5.2500000000000003E-3</v>
      </c>
      <c r="DO981">
        <v>4.7800000000000004E-3</v>
      </c>
      <c r="DP981">
        <v>4.1799999999999997E-3</v>
      </c>
      <c r="DQ981">
        <v>8.0000000000000007E-5</v>
      </c>
      <c r="DR981">
        <v>9.0000000000000006E-5</v>
      </c>
      <c r="DS981">
        <v>4.0499999999999998E-3</v>
      </c>
      <c r="DT981">
        <v>1.1390000000000001E-2</v>
      </c>
      <c r="DU981">
        <v>6.1780000000000002E-2</v>
      </c>
      <c r="DV981">
        <v>0.77766999999999997</v>
      </c>
      <c r="DW981">
        <v>2.3233100000000002</v>
      </c>
      <c r="DX981">
        <v>0</v>
      </c>
      <c r="DY981">
        <v>5650.3795600000003</v>
      </c>
      <c r="DZ981">
        <v>37.430970000000002</v>
      </c>
      <c r="EA981">
        <v>34.581229999999998</v>
      </c>
      <c r="EB981">
        <v>30.66497</v>
      </c>
      <c r="EC981">
        <v>0.60989000000000004</v>
      </c>
      <c r="ED981">
        <v>0.64466999999999997</v>
      </c>
      <c r="EE981">
        <v>30.104600000000001</v>
      </c>
      <c r="EF981">
        <v>81.219759999999994</v>
      </c>
      <c r="EG981">
        <v>790.59565999999995</v>
      </c>
      <c r="EH981">
        <v>8939.4959999999992</v>
      </c>
      <c r="EI981">
        <v>27208.935669999999</v>
      </c>
      <c r="EJ981">
        <v>0</v>
      </c>
      <c r="EK981">
        <v>98.947435749999997</v>
      </c>
      <c r="EL981">
        <v>8.7128839999999999E-2</v>
      </c>
      <c r="EM981">
        <v>5.4039566999999997E-2</v>
      </c>
      <c r="EN981">
        <v>2.2163419E-2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65.220523220000004</v>
      </c>
      <c r="EX981">
        <v>5.9650201999999999E-2</v>
      </c>
      <c r="EY981">
        <v>3.7763960999999999E-2</v>
      </c>
      <c r="EZ981">
        <v>1.5869650999999999E-2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0.82077100000000003</v>
      </c>
      <c r="FI981" t="s">
        <v>113</v>
      </c>
      <c r="FJ981" t="s">
        <v>113</v>
      </c>
      <c r="FK981" s="9">
        <v>5753.6666310000001</v>
      </c>
      <c r="FL981" t="s">
        <v>113</v>
      </c>
      <c r="FM981" t="s">
        <v>113</v>
      </c>
    </row>
    <row r="982" spans="116:169">
      <c r="DL982">
        <v>0</v>
      </c>
      <c r="DM982">
        <v>0.79105000000000003</v>
      </c>
      <c r="DN982">
        <v>5.13E-3</v>
      </c>
      <c r="DO982">
        <v>4.81E-3</v>
      </c>
      <c r="DP982">
        <v>4.1999999999999997E-3</v>
      </c>
      <c r="DQ982">
        <v>8.0000000000000007E-5</v>
      </c>
      <c r="DR982">
        <v>9.0000000000000006E-5</v>
      </c>
      <c r="DS982">
        <v>4.2300000000000003E-3</v>
      </c>
      <c r="DT982">
        <v>1.119E-2</v>
      </c>
      <c r="DU982">
        <v>6.1870000000000001E-2</v>
      </c>
      <c r="DV982">
        <v>0.78171999999999997</v>
      </c>
      <c r="DW982">
        <v>2.3347099999999998</v>
      </c>
      <c r="DX982">
        <v>0</v>
      </c>
      <c r="DY982">
        <v>5444.3677600000001</v>
      </c>
      <c r="DZ982">
        <v>35.927019999999999</v>
      </c>
      <c r="EA982">
        <v>34.166699999999999</v>
      </c>
      <c r="EB982">
        <v>30.30172</v>
      </c>
      <c r="EC982">
        <v>0.60660000000000003</v>
      </c>
      <c r="ED982">
        <v>0.62834999999999996</v>
      </c>
      <c r="EE982">
        <v>30.928599999999999</v>
      </c>
      <c r="EF982">
        <v>78.412679999999995</v>
      </c>
      <c r="EG982">
        <v>791.24032999999997</v>
      </c>
      <c r="EH982">
        <v>8969.6005999999998</v>
      </c>
      <c r="EI982">
        <v>27290.155429999999</v>
      </c>
      <c r="EJ982">
        <v>0</v>
      </c>
      <c r="EK982">
        <v>98.159582700000001</v>
      </c>
      <c r="EL982">
        <v>8.8919292999999996E-2</v>
      </c>
      <c r="EM982">
        <v>5.5172291999999998E-2</v>
      </c>
      <c r="EN982">
        <v>2.3528516999999999E-2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62.87943293</v>
      </c>
      <c r="EX982">
        <v>5.9200423000000002E-2</v>
      </c>
      <c r="EY982">
        <v>3.7509529E-2</v>
      </c>
      <c r="EZ982">
        <v>1.6395409999999999E-2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0.80526600000000004</v>
      </c>
      <c r="FI982" t="s">
        <v>113</v>
      </c>
      <c r="FJ982" t="s">
        <v>113</v>
      </c>
      <c r="FK982" s="9">
        <v>5545.3697940000002</v>
      </c>
      <c r="FL982" t="s">
        <v>113</v>
      </c>
      <c r="FM982" t="s">
        <v>113</v>
      </c>
    </row>
    <row r="983" spans="116:169">
      <c r="DL983">
        <v>0</v>
      </c>
      <c r="DM983">
        <v>0.77537</v>
      </c>
      <c r="DN983">
        <v>5.5900000000000004E-3</v>
      </c>
      <c r="DO983">
        <v>4.7099999999999998E-3</v>
      </c>
      <c r="DP983">
        <v>4.2100000000000002E-3</v>
      </c>
      <c r="DQ983">
        <v>8.0000000000000007E-5</v>
      </c>
      <c r="DR983">
        <v>9.0000000000000006E-5</v>
      </c>
      <c r="DS983">
        <v>4.2599999999999999E-3</v>
      </c>
      <c r="DT983">
        <v>1.0959999999999999E-2</v>
      </c>
      <c r="DU983">
        <v>6.1960000000000001E-2</v>
      </c>
      <c r="DV983">
        <v>0.78593999999999997</v>
      </c>
      <c r="DW983">
        <v>2.3458999999999999</v>
      </c>
      <c r="DX983">
        <v>0</v>
      </c>
      <c r="DY983">
        <v>5239.3515299999999</v>
      </c>
      <c r="DZ983">
        <v>38.444940000000003</v>
      </c>
      <c r="EA983">
        <v>32.888399999999997</v>
      </c>
      <c r="EB983">
        <v>29.88963</v>
      </c>
      <c r="EC983">
        <v>0.59084999999999999</v>
      </c>
      <c r="ED983">
        <v>0.60729999999999995</v>
      </c>
      <c r="EE983">
        <v>30.685949999999998</v>
      </c>
      <c r="EF983">
        <v>75.436940000000007</v>
      </c>
      <c r="EG983">
        <v>791.86869000000002</v>
      </c>
      <c r="EH983">
        <v>9000.5292000000009</v>
      </c>
      <c r="EI983">
        <v>27368.56811</v>
      </c>
      <c r="EJ983">
        <v>0</v>
      </c>
      <c r="EK983">
        <v>97.305305790000006</v>
      </c>
      <c r="EL983">
        <v>8.8973521999999999E-2</v>
      </c>
      <c r="EM983">
        <v>5.6071653999999999E-2</v>
      </c>
      <c r="EN983">
        <v>2.3901747000000001E-2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60.546408900000003</v>
      </c>
      <c r="EX983">
        <v>5.7589049000000003E-2</v>
      </c>
      <c r="EY983">
        <v>3.7067362E-2</v>
      </c>
      <c r="EZ983">
        <v>1.6201765999999999E-2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0.78995599999999999</v>
      </c>
      <c r="FI983" t="s">
        <v>113</v>
      </c>
      <c r="FJ983" t="s">
        <v>113</v>
      </c>
      <c r="FK983" s="9">
        <v>5341.1653480000004</v>
      </c>
      <c r="FL983" t="s">
        <v>113</v>
      </c>
      <c r="FM983" t="s">
        <v>113</v>
      </c>
    </row>
    <row r="984" spans="116:169">
      <c r="DL984">
        <v>0</v>
      </c>
      <c r="DM984">
        <v>0.75975999999999999</v>
      </c>
      <c r="DN984">
        <v>5.8399999999999997E-3</v>
      </c>
      <c r="DO984">
        <v>5.0200000000000002E-3</v>
      </c>
      <c r="DP984">
        <v>4.1399999999999996E-3</v>
      </c>
      <c r="DQ984">
        <v>9.0000000000000006E-5</v>
      </c>
      <c r="DR984">
        <v>9.0000000000000006E-5</v>
      </c>
      <c r="DS984">
        <v>4.28E-3</v>
      </c>
      <c r="DT984">
        <v>1.074E-2</v>
      </c>
      <c r="DU984">
        <v>6.2039999999999998E-2</v>
      </c>
      <c r="DV984">
        <v>0.79020000000000001</v>
      </c>
      <c r="DW984">
        <v>2.3568600000000002</v>
      </c>
      <c r="DX984">
        <v>0</v>
      </c>
      <c r="DY984">
        <v>5037.6612299999997</v>
      </c>
      <c r="DZ984">
        <v>39.48048</v>
      </c>
      <c r="EA984">
        <v>34.429499999999997</v>
      </c>
      <c r="EB984">
        <v>28.903130000000001</v>
      </c>
      <c r="EC984">
        <v>0.59426000000000001</v>
      </c>
      <c r="ED984">
        <v>0.59225000000000005</v>
      </c>
      <c r="EE984">
        <v>30.303709999999999</v>
      </c>
      <c r="EF984">
        <v>72.589479999999995</v>
      </c>
      <c r="EG984">
        <v>792.47599000000002</v>
      </c>
      <c r="EH984">
        <v>9031.21515</v>
      </c>
      <c r="EI984">
        <v>27444.00505</v>
      </c>
      <c r="EJ984">
        <v>0</v>
      </c>
      <c r="EK984">
        <v>96.437336250000001</v>
      </c>
      <c r="EL984">
        <v>9.3944059999999996E-2</v>
      </c>
      <c r="EM984">
        <v>5.5770335999999997E-2</v>
      </c>
      <c r="EN984">
        <v>2.4248872000000001E-2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58.25640361</v>
      </c>
      <c r="EX984">
        <v>5.9042611000000002E-2</v>
      </c>
      <c r="EY984">
        <v>3.5833622000000002E-2</v>
      </c>
      <c r="EZ984">
        <v>1.5981901999999999E-2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0.77484500000000001</v>
      </c>
      <c r="FI984" t="s">
        <v>113</v>
      </c>
      <c r="FJ984" t="s">
        <v>113</v>
      </c>
      <c r="FK984" s="9">
        <v>5141.0686020000003</v>
      </c>
      <c r="FL984" t="s">
        <v>113</v>
      </c>
      <c r="FM984" t="s">
        <v>113</v>
      </c>
    </row>
    <row r="985" spans="116:169">
      <c r="DL985">
        <v>0</v>
      </c>
      <c r="DM985">
        <v>0.74546999999999997</v>
      </c>
      <c r="DN985">
        <v>4.8900000000000002E-3</v>
      </c>
      <c r="DO985">
        <v>5.2100000000000002E-3</v>
      </c>
      <c r="DP985">
        <v>4.3899999999999998E-3</v>
      </c>
      <c r="DQ985">
        <v>9.0000000000000006E-5</v>
      </c>
      <c r="DR985">
        <v>9.0000000000000006E-5</v>
      </c>
      <c r="DS985">
        <v>4.1900000000000001E-3</v>
      </c>
      <c r="DT985">
        <v>1.0529999999999999E-2</v>
      </c>
      <c r="DU985">
        <v>6.2129999999999998E-2</v>
      </c>
      <c r="DV985">
        <v>0.79449000000000003</v>
      </c>
      <c r="DW985">
        <v>2.3675999999999999</v>
      </c>
      <c r="DX985">
        <v>0</v>
      </c>
      <c r="DY985">
        <v>4847.4344300000002</v>
      </c>
      <c r="DZ985">
        <v>32.40211</v>
      </c>
      <c r="EA985">
        <v>35.12818</v>
      </c>
      <c r="EB985">
        <v>30.061029999999999</v>
      </c>
      <c r="EC985">
        <v>0.60014000000000001</v>
      </c>
      <c r="ED985">
        <v>0.57716000000000001</v>
      </c>
      <c r="EE985">
        <v>29.16058</v>
      </c>
      <c r="EF985">
        <v>69.812640000000002</v>
      </c>
      <c r="EG985">
        <v>793.06823999999995</v>
      </c>
      <c r="EH985">
        <v>9061.5188600000001</v>
      </c>
      <c r="EI985">
        <v>27516.594539999998</v>
      </c>
      <c r="EJ985">
        <v>0</v>
      </c>
      <c r="EK985">
        <v>95.709811529999996</v>
      </c>
      <c r="EL985">
        <v>9.9095513999999996E-2</v>
      </c>
      <c r="EM985">
        <v>5.9298742000000002E-2</v>
      </c>
      <c r="EN985">
        <v>2.4132196000000002E-2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56.099764190000002</v>
      </c>
      <c r="EX985">
        <v>6.0465851000000001E-2</v>
      </c>
      <c r="EY985">
        <v>3.7004734999999997E-2</v>
      </c>
      <c r="EZ985">
        <v>1.5457098000000001E-2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0.76003900000000002</v>
      </c>
      <c r="FI985" t="s">
        <v>113</v>
      </c>
      <c r="FJ985" t="s">
        <v>113</v>
      </c>
      <c r="FK985" s="9">
        <v>4945.6258820000003</v>
      </c>
      <c r="FL985" t="s">
        <v>113</v>
      </c>
      <c r="FM985" t="s">
        <v>113</v>
      </c>
    </row>
    <row r="986" spans="116:169">
      <c r="DL986">
        <v>0</v>
      </c>
      <c r="DM986">
        <v>0.73046999999999995</v>
      </c>
      <c r="DN986">
        <v>5.5799999999999999E-3</v>
      </c>
      <c r="DO986">
        <v>4.5300000000000002E-3</v>
      </c>
      <c r="DP986">
        <v>4.5199999999999997E-3</v>
      </c>
      <c r="DQ986">
        <v>8.0000000000000007E-5</v>
      </c>
      <c r="DR986">
        <v>8.0000000000000007E-5</v>
      </c>
      <c r="DS986">
        <v>4.45E-3</v>
      </c>
      <c r="DT986">
        <v>1.031E-2</v>
      </c>
      <c r="DU986">
        <v>6.2219999999999998E-2</v>
      </c>
      <c r="DV986">
        <v>0.79867999999999995</v>
      </c>
      <c r="DW986">
        <v>2.3781300000000001</v>
      </c>
      <c r="DX986">
        <v>0</v>
      </c>
      <c r="DY986">
        <v>4655.3365899999999</v>
      </c>
      <c r="DZ986">
        <v>36.273609999999998</v>
      </c>
      <c r="EA986">
        <v>29.960889999999999</v>
      </c>
      <c r="EB986">
        <v>30.449079999999999</v>
      </c>
      <c r="EC986">
        <v>0.56394</v>
      </c>
      <c r="ED986">
        <v>0.55230000000000001</v>
      </c>
      <c r="EE986">
        <v>30.410640000000001</v>
      </c>
      <c r="EF986">
        <v>67.061009999999996</v>
      </c>
      <c r="EG986">
        <v>793.6454</v>
      </c>
      <c r="EH986">
        <v>9090.6794399999999</v>
      </c>
      <c r="EI986">
        <v>27586.407179999998</v>
      </c>
      <c r="EJ986">
        <v>0</v>
      </c>
      <c r="EK986">
        <v>94.837167390000005</v>
      </c>
      <c r="EL986">
        <v>9.2343362999999998E-2</v>
      </c>
      <c r="EM986">
        <v>6.2471640000000002E-2</v>
      </c>
      <c r="EN986">
        <v>2.5835553000000001E-2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53.905394450000003</v>
      </c>
      <c r="EX986">
        <v>5.4754560000000001E-2</v>
      </c>
      <c r="EY986">
        <v>3.7850681999999997E-2</v>
      </c>
      <c r="EZ986">
        <v>1.6073971999999999E-2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0.74519199999999997</v>
      </c>
      <c r="FI986" t="s">
        <v>113</v>
      </c>
      <c r="FJ986" t="s">
        <v>113</v>
      </c>
      <c r="FK986" s="9">
        <v>4752.5841110000001</v>
      </c>
      <c r="FL986" t="s">
        <v>113</v>
      </c>
      <c r="FM986" t="s">
        <v>113</v>
      </c>
    </row>
    <row r="987" spans="116:169">
      <c r="DL987">
        <v>0</v>
      </c>
      <c r="DM987">
        <v>0.71733000000000002</v>
      </c>
      <c r="DN987">
        <v>4.0899999999999999E-3</v>
      </c>
      <c r="DO987">
        <v>4.9699999999999996E-3</v>
      </c>
      <c r="DP987">
        <v>4.0099999999999997E-3</v>
      </c>
      <c r="DQ987">
        <v>9.0000000000000006E-5</v>
      </c>
      <c r="DR987">
        <v>8.0000000000000007E-5</v>
      </c>
      <c r="DS987">
        <v>4.4900000000000001E-3</v>
      </c>
      <c r="DT987">
        <v>1.014E-2</v>
      </c>
      <c r="DU987">
        <v>6.2300000000000001E-2</v>
      </c>
      <c r="DV987">
        <v>0.80313000000000001</v>
      </c>
      <c r="DW987">
        <v>2.3884400000000001</v>
      </c>
      <c r="DX987">
        <v>0</v>
      </c>
      <c r="DY987">
        <v>4477.61157</v>
      </c>
      <c r="DZ987">
        <v>26.05752</v>
      </c>
      <c r="EA987">
        <v>32.200989999999997</v>
      </c>
      <c r="EB987">
        <v>26.493230000000001</v>
      </c>
      <c r="EC987">
        <v>0.56064000000000003</v>
      </c>
      <c r="ED987">
        <v>0.53957999999999995</v>
      </c>
      <c r="EE987">
        <v>30.140039999999999</v>
      </c>
      <c r="EF987">
        <v>64.609579999999994</v>
      </c>
      <c r="EG987">
        <v>794.19771000000003</v>
      </c>
      <c r="EH987">
        <v>9121.0900799999999</v>
      </c>
      <c r="EI987">
        <v>27653.46819</v>
      </c>
      <c r="EJ987">
        <v>0</v>
      </c>
      <c r="EK987">
        <v>94.190424120000003</v>
      </c>
      <c r="EL987">
        <v>9.6943791000000001E-2</v>
      </c>
      <c r="EM987">
        <v>5.6636896999999999E-2</v>
      </c>
      <c r="EN987">
        <v>2.6950915999999998E-2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51.885133189999998</v>
      </c>
      <c r="EX987">
        <v>5.5695372E-2</v>
      </c>
      <c r="EY987">
        <v>3.3311385999999998E-2</v>
      </c>
      <c r="EZ987">
        <v>1.6278819999999999E-2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0.73048199999999996</v>
      </c>
      <c r="FI987" t="s">
        <v>113</v>
      </c>
      <c r="FJ987" t="s">
        <v>113</v>
      </c>
      <c r="FK987" s="9">
        <v>4562.923949</v>
      </c>
      <c r="FL987" t="s">
        <v>113</v>
      </c>
      <c r="FM987" t="s">
        <v>113</v>
      </c>
    </row>
    <row r="988" spans="116:169">
      <c r="DL988">
        <v>0</v>
      </c>
      <c r="DM988">
        <v>0.70404</v>
      </c>
      <c r="DN988">
        <v>4.0899999999999999E-3</v>
      </c>
      <c r="DO988">
        <v>3.9199999999999999E-3</v>
      </c>
      <c r="DP988">
        <v>4.2900000000000004E-3</v>
      </c>
      <c r="DQ988">
        <v>8.0000000000000007E-5</v>
      </c>
      <c r="DR988">
        <v>8.0000000000000007E-5</v>
      </c>
      <c r="DS988">
        <v>4.0400000000000002E-3</v>
      </c>
      <c r="DT988">
        <v>9.9500000000000005E-3</v>
      </c>
      <c r="DU988">
        <v>6.2390000000000001E-2</v>
      </c>
      <c r="DV988">
        <v>0.80762</v>
      </c>
      <c r="DW988">
        <v>2.3985699999999999</v>
      </c>
      <c r="DX988">
        <v>0</v>
      </c>
      <c r="DY988">
        <v>4301.4372199999998</v>
      </c>
      <c r="DZ988">
        <v>25.50948</v>
      </c>
      <c r="EA988">
        <v>24.87152</v>
      </c>
      <c r="EB988">
        <v>27.77355</v>
      </c>
      <c r="EC988">
        <v>0.49187999999999998</v>
      </c>
      <c r="ED988">
        <v>0.50141999999999998</v>
      </c>
      <c r="EE988">
        <v>26.576409999999999</v>
      </c>
      <c r="EF988">
        <v>62.123429999999999</v>
      </c>
      <c r="EG988">
        <v>794.73728000000006</v>
      </c>
      <c r="EH988">
        <v>9151.2301200000002</v>
      </c>
      <c r="EI988">
        <v>27718.07778</v>
      </c>
      <c r="EJ988">
        <v>0</v>
      </c>
      <c r="EK988">
        <v>93.470320659999999</v>
      </c>
      <c r="EL988">
        <v>8.3994653000000002E-2</v>
      </c>
      <c r="EM988">
        <v>6.0542046000000002E-2</v>
      </c>
      <c r="EN988">
        <v>2.4183273000000002E-2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49.866463600000003</v>
      </c>
      <c r="EX988">
        <v>4.6865796000000001E-2</v>
      </c>
      <c r="EY988">
        <v>3.4516352E-2</v>
      </c>
      <c r="EZ988">
        <v>1.4173158999999999E-2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0.71641299999999997</v>
      </c>
      <c r="FI988" t="s">
        <v>113</v>
      </c>
      <c r="FJ988" t="s">
        <v>113</v>
      </c>
      <c r="FK988" s="9">
        <v>4380.083646</v>
      </c>
      <c r="FL988" t="s">
        <v>113</v>
      </c>
      <c r="FM988" t="s">
        <v>113</v>
      </c>
    </row>
    <row r="989" spans="116:169">
      <c r="DL989">
        <v>0</v>
      </c>
      <c r="DM989">
        <v>0.69050999999999996</v>
      </c>
      <c r="DN989">
        <v>4.4000000000000003E-3</v>
      </c>
      <c r="DO989">
        <v>3.82E-3</v>
      </c>
      <c r="DP989">
        <v>3.48E-3</v>
      </c>
      <c r="DQ989">
        <v>6.9999999999999994E-5</v>
      </c>
      <c r="DR989">
        <v>8.0000000000000007E-5</v>
      </c>
      <c r="DS989">
        <v>4.2599999999999999E-3</v>
      </c>
      <c r="DT989">
        <v>9.7800000000000005E-3</v>
      </c>
      <c r="DU989">
        <v>6.2469999999999998E-2</v>
      </c>
      <c r="DV989">
        <v>0.81166000000000005</v>
      </c>
      <c r="DW989">
        <v>2.4085299999999998</v>
      </c>
      <c r="DX989">
        <v>0</v>
      </c>
      <c r="DY989">
        <v>4126.2859500000004</v>
      </c>
      <c r="DZ989">
        <v>26.883489999999998</v>
      </c>
      <c r="EA989">
        <v>23.786439999999999</v>
      </c>
      <c r="EB989">
        <v>22.052530000000001</v>
      </c>
      <c r="EC989">
        <v>0.45645999999999998</v>
      </c>
      <c r="ED989">
        <v>0.48148999999999997</v>
      </c>
      <c r="EE989">
        <v>27.528880000000001</v>
      </c>
      <c r="EF989">
        <v>59.757449999999999</v>
      </c>
      <c r="EG989">
        <v>795.23870999999997</v>
      </c>
      <c r="EH989">
        <v>9177.8065299999998</v>
      </c>
      <c r="EI989">
        <v>27780.201209999999</v>
      </c>
      <c r="EJ989">
        <v>0</v>
      </c>
      <c r="EK989">
        <v>92.694566519999995</v>
      </c>
      <c r="EL989">
        <v>7.9274254000000002E-2</v>
      </c>
      <c r="EM989">
        <v>5.0976259000000003E-2</v>
      </c>
      <c r="EN989">
        <v>2.6133239999999999E-2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47.861892609999998</v>
      </c>
      <c r="EX989">
        <v>4.2829652000000003E-2</v>
      </c>
      <c r="EY989">
        <v>2.8187568999999999E-2</v>
      </c>
      <c r="EZ989">
        <v>1.4852280000000001E-2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0.702291</v>
      </c>
      <c r="FI989" t="s">
        <v>113</v>
      </c>
      <c r="FJ989" t="s">
        <v>113</v>
      </c>
      <c r="FK989" s="9">
        <v>4199.4648699999998</v>
      </c>
      <c r="FL989" t="s">
        <v>113</v>
      </c>
      <c r="FM989" t="s">
        <v>113</v>
      </c>
    </row>
    <row r="990" spans="116:169">
      <c r="DL990">
        <v>0</v>
      </c>
      <c r="DM990">
        <v>0.67793000000000003</v>
      </c>
      <c r="DN990">
        <v>3.7499999999999999E-3</v>
      </c>
      <c r="DO990">
        <v>4.0200000000000001E-3</v>
      </c>
      <c r="DP990">
        <v>3.3700000000000002E-3</v>
      </c>
      <c r="DQ990">
        <v>6.9999999999999994E-5</v>
      </c>
      <c r="DR990">
        <v>8.0000000000000007E-5</v>
      </c>
      <c r="DS990">
        <v>3.49E-3</v>
      </c>
      <c r="DT990">
        <v>9.58E-3</v>
      </c>
      <c r="DU990">
        <v>6.2539999999999998E-2</v>
      </c>
      <c r="DV990">
        <v>0.81591999999999998</v>
      </c>
      <c r="DW990">
        <v>2.41831</v>
      </c>
      <c r="DX990">
        <v>0</v>
      </c>
      <c r="DY990">
        <v>3959.2375900000002</v>
      </c>
      <c r="DZ990">
        <v>22.380890000000001</v>
      </c>
      <c r="EA990">
        <v>24.505649999999999</v>
      </c>
      <c r="EB990">
        <v>20.948370000000001</v>
      </c>
      <c r="EC990">
        <v>0.43201000000000001</v>
      </c>
      <c r="ED990">
        <v>0.45633000000000001</v>
      </c>
      <c r="EE990">
        <v>22.055949999999999</v>
      </c>
      <c r="EF990">
        <v>57.260019999999997</v>
      </c>
      <c r="EG990">
        <v>795.72019</v>
      </c>
      <c r="EH990">
        <v>9205.3354199999994</v>
      </c>
      <c r="EI990">
        <v>27839.95866</v>
      </c>
      <c r="EJ990">
        <v>0</v>
      </c>
      <c r="EK990">
        <v>92.037112649999997</v>
      </c>
      <c r="EL990">
        <v>8.0820758000000006E-2</v>
      </c>
      <c r="EM990">
        <v>4.8698131999999998E-2</v>
      </c>
      <c r="EN990">
        <v>2.1433430999999999E-2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45.961074289999999</v>
      </c>
      <c r="EX990">
        <v>4.2223261999999998E-2</v>
      </c>
      <c r="EY990">
        <v>2.6070751999999999E-2</v>
      </c>
      <c r="EZ990">
        <v>1.1805187E-2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0.68914399999999998</v>
      </c>
      <c r="FI990" t="s">
        <v>113</v>
      </c>
      <c r="FJ990" t="s">
        <v>113</v>
      </c>
      <c r="FK990" s="9">
        <v>4027.504508</v>
      </c>
      <c r="FL990" t="s">
        <v>113</v>
      </c>
      <c r="FM990" t="s">
        <v>113</v>
      </c>
    </row>
    <row r="991" spans="116:169">
      <c r="DL991">
        <v>0</v>
      </c>
      <c r="DM991">
        <v>0.66500999999999999</v>
      </c>
      <c r="DN991">
        <v>4.1200000000000004E-3</v>
      </c>
      <c r="DO991">
        <v>3.5599999999999998E-3</v>
      </c>
      <c r="DP991">
        <v>3.5100000000000001E-3</v>
      </c>
      <c r="DQ991">
        <v>6.9999999999999994E-5</v>
      </c>
      <c r="DR991">
        <v>6.9999999999999994E-5</v>
      </c>
      <c r="DS991">
        <v>3.4199999999999999E-3</v>
      </c>
      <c r="DT991">
        <v>9.3900000000000008E-3</v>
      </c>
      <c r="DU991">
        <v>6.2619999999999995E-2</v>
      </c>
      <c r="DV991">
        <v>0.81940999999999997</v>
      </c>
      <c r="DW991">
        <v>2.4278900000000001</v>
      </c>
      <c r="DX991">
        <v>0</v>
      </c>
      <c r="DY991">
        <v>3792.6639799999998</v>
      </c>
      <c r="DZ991">
        <v>24.063970000000001</v>
      </c>
      <c r="EA991">
        <v>21.187100000000001</v>
      </c>
      <c r="EB991">
        <v>21.318429999999999</v>
      </c>
      <c r="EC991">
        <v>0.40166000000000002</v>
      </c>
      <c r="ED991">
        <v>0.43307000000000001</v>
      </c>
      <c r="EE991">
        <v>21.142230000000001</v>
      </c>
      <c r="EF991">
        <v>54.850360000000002</v>
      </c>
      <c r="EG991">
        <v>796.17651999999998</v>
      </c>
      <c r="EH991">
        <v>9227.3913699999994</v>
      </c>
      <c r="EI991">
        <v>27897.218680000002</v>
      </c>
      <c r="EJ991">
        <v>0</v>
      </c>
      <c r="EK991">
        <v>91.29628898</v>
      </c>
      <c r="EL991">
        <v>7.5342626999999995E-2</v>
      </c>
      <c r="EM991">
        <v>5.1051383999999998E-2</v>
      </c>
      <c r="EN991">
        <v>2.1028818000000001E-2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44.05963474</v>
      </c>
      <c r="EX991">
        <v>3.8115317000000003E-2</v>
      </c>
      <c r="EY991">
        <v>2.6447442000000002E-2</v>
      </c>
      <c r="EZ991">
        <v>1.1217504E-2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0.67626200000000003</v>
      </c>
      <c r="FI991" t="s">
        <v>113</v>
      </c>
      <c r="FJ991" t="s">
        <v>113</v>
      </c>
      <c r="FK991" s="9">
        <v>3859.6351340000001</v>
      </c>
      <c r="FL991" t="s">
        <v>113</v>
      </c>
      <c r="FM991" t="s">
        <v>113</v>
      </c>
    </row>
    <row r="992" spans="116:169">
      <c r="DL992">
        <v>0</v>
      </c>
      <c r="DM992">
        <v>0.65232000000000001</v>
      </c>
      <c r="DN992">
        <v>4.13E-3</v>
      </c>
      <c r="DO992">
        <v>3.7799999999999999E-3</v>
      </c>
      <c r="DP992">
        <v>3.16E-3</v>
      </c>
      <c r="DQ992">
        <v>6.9999999999999994E-5</v>
      </c>
      <c r="DR992">
        <v>6.9999999999999994E-5</v>
      </c>
      <c r="DS992">
        <v>3.5200000000000001E-3</v>
      </c>
      <c r="DT992">
        <v>9.2099999999999994E-3</v>
      </c>
      <c r="DU992">
        <v>6.2689999999999996E-2</v>
      </c>
      <c r="DV992">
        <v>0.82282999999999995</v>
      </c>
      <c r="DW992">
        <v>2.4372799999999999</v>
      </c>
      <c r="DX992">
        <v>0</v>
      </c>
      <c r="DY992">
        <v>3629.93037</v>
      </c>
      <c r="DZ992">
        <v>23.550080000000001</v>
      </c>
      <c r="EA992">
        <v>22.01193</v>
      </c>
      <c r="EB992">
        <v>18.75508</v>
      </c>
      <c r="EC992">
        <v>0.39455000000000001</v>
      </c>
      <c r="ED992">
        <v>0.41970000000000002</v>
      </c>
      <c r="EE992">
        <v>21.33381</v>
      </c>
      <c r="EF992">
        <v>52.522179999999999</v>
      </c>
      <c r="EG992">
        <v>796.60959000000003</v>
      </c>
      <c r="EH992">
        <v>9248.5335899999991</v>
      </c>
      <c r="EI992">
        <v>27952.069039999998</v>
      </c>
      <c r="EJ992">
        <v>0</v>
      </c>
      <c r="EK992">
        <v>90.570669300000006</v>
      </c>
      <c r="EL992">
        <v>7.7700085000000002E-2</v>
      </c>
      <c r="EM992">
        <v>4.6963818999999997E-2</v>
      </c>
      <c r="EN992">
        <v>2.2106424E-2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42.207214229999998</v>
      </c>
      <c r="EX992">
        <v>3.7963919999999998E-2</v>
      </c>
      <c r="EY992">
        <v>2.3541797999999999E-2</v>
      </c>
      <c r="EZ992">
        <v>1.1413104E-2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0.66345799999999999</v>
      </c>
      <c r="FI992" t="s">
        <v>113</v>
      </c>
      <c r="FJ992" t="s">
        <v>113</v>
      </c>
      <c r="FK992" s="9">
        <v>3694.6420119999998</v>
      </c>
      <c r="FL992" t="s">
        <v>113</v>
      </c>
      <c r="FM992" t="s">
        <v>113</v>
      </c>
    </row>
    <row r="993" spans="116:169">
      <c r="DL993">
        <v>0</v>
      </c>
      <c r="DM993">
        <v>0.63980000000000004</v>
      </c>
      <c r="DN993">
        <v>4.1700000000000001E-3</v>
      </c>
      <c r="DO993">
        <v>3.79E-3</v>
      </c>
      <c r="DP993">
        <v>3.31E-3</v>
      </c>
      <c r="DQ993">
        <v>6.9999999999999994E-5</v>
      </c>
      <c r="DR993">
        <v>6.9999999999999994E-5</v>
      </c>
      <c r="DS993">
        <v>3.2100000000000002E-3</v>
      </c>
      <c r="DT993">
        <v>9.0399999999999994E-3</v>
      </c>
      <c r="DU993">
        <v>6.2759999999999996E-2</v>
      </c>
      <c r="DV993">
        <v>0.82635000000000003</v>
      </c>
      <c r="DW993">
        <v>2.4464800000000002</v>
      </c>
      <c r="DX993">
        <v>0</v>
      </c>
      <c r="DY993">
        <v>3470.5896600000001</v>
      </c>
      <c r="DZ993">
        <v>23.17801</v>
      </c>
      <c r="EA993">
        <v>21.555969999999999</v>
      </c>
      <c r="EB993">
        <v>19.244630000000001</v>
      </c>
      <c r="EC993">
        <v>0.38179999999999997</v>
      </c>
      <c r="ED993">
        <v>0.40061999999999998</v>
      </c>
      <c r="EE993">
        <v>19.000710000000002</v>
      </c>
      <c r="EF993">
        <v>50.299019999999999</v>
      </c>
      <c r="EG993">
        <v>797.02928999999995</v>
      </c>
      <c r="EH993">
        <v>9269.8673999999992</v>
      </c>
      <c r="EI993">
        <v>28004.591219999998</v>
      </c>
      <c r="EJ993">
        <v>0</v>
      </c>
      <c r="EK993">
        <v>89.843289380000002</v>
      </c>
      <c r="EL993">
        <v>7.9112122000000007E-2</v>
      </c>
      <c r="EM993">
        <v>4.9067391000000002E-2</v>
      </c>
      <c r="EN993">
        <v>2.0124164E-2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40.394897389999997</v>
      </c>
      <c r="EX993">
        <v>3.7331040000000003E-2</v>
      </c>
      <c r="EY993">
        <v>2.3762442000000002E-2</v>
      </c>
      <c r="EZ993">
        <v>1.0048338E-2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0.65113699999999997</v>
      </c>
      <c r="FI993" t="s">
        <v>113</v>
      </c>
      <c r="FJ993" t="s">
        <v>113</v>
      </c>
      <c r="FK993" s="9">
        <v>3534.9500640000001</v>
      </c>
      <c r="FL993" t="s">
        <v>113</v>
      </c>
      <c r="FM993" t="s">
        <v>113</v>
      </c>
    </row>
    <row r="994" spans="116:169">
      <c r="DL994">
        <v>0</v>
      </c>
      <c r="DM994">
        <v>0.62756000000000001</v>
      </c>
      <c r="DN994">
        <v>4.0699999999999998E-3</v>
      </c>
      <c r="DO994">
        <v>3.81E-3</v>
      </c>
      <c r="DP994">
        <v>3.3300000000000001E-3</v>
      </c>
      <c r="DQ994">
        <v>6.9999999999999994E-5</v>
      </c>
      <c r="DR994">
        <v>6.9999999999999994E-5</v>
      </c>
      <c r="DS994">
        <v>3.3500000000000001E-3</v>
      </c>
      <c r="DT994">
        <v>8.8800000000000007E-3</v>
      </c>
      <c r="DU994">
        <v>6.2839999999999993E-2</v>
      </c>
      <c r="DV994">
        <v>0.82957000000000003</v>
      </c>
      <c r="DW994">
        <v>2.4555199999999999</v>
      </c>
      <c r="DX994">
        <v>0</v>
      </c>
      <c r="DY994">
        <v>3315.2813500000002</v>
      </c>
      <c r="DZ994">
        <v>22.065370000000001</v>
      </c>
      <c r="EA994">
        <v>21.132290000000001</v>
      </c>
      <c r="EB994">
        <v>18.87612</v>
      </c>
      <c r="EC994">
        <v>0.37692999999999999</v>
      </c>
      <c r="ED994">
        <v>0.38744000000000001</v>
      </c>
      <c r="EE994">
        <v>19.385269999999998</v>
      </c>
      <c r="EF994">
        <v>48.165179999999999</v>
      </c>
      <c r="EG994">
        <v>797.42990999999995</v>
      </c>
      <c r="EH994">
        <v>9288.8681099999994</v>
      </c>
      <c r="EI994">
        <v>28054.890240000001</v>
      </c>
      <c r="EJ994">
        <v>0</v>
      </c>
      <c r="EK994">
        <v>89.127926639999998</v>
      </c>
      <c r="EL994">
        <v>8.0737834999999994E-2</v>
      </c>
      <c r="EM994">
        <v>5.0095893000000002E-2</v>
      </c>
      <c r="EN994">
        <v>2.136366E-2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38.627998009999999</v>
      </c>
      <c r="EX994">
        <v>3.6768914E-2</v>
      </c>
      <c r="EY994">
        <v>2.343071E-2</v>
      </c>
      <c r="EZ994">
        <v>1.0308902999999999E-2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0.63883599999999996</v>
      </c>
      <c r="FI994" t="s">
        <v>113</v>
      </c>
      <c r="FJ994" t="s">
        <v>113</v>
      </c>
      <c r="FK994" s="9">
        <v>3377.7320580000001</v>
      </c>
      <c r="FL994" t="s">
        <v>113</v>
      </c>
      <c r="FM994" t="s">
        <v>113</v>
      </c>
    </row>
    <row r="995" spans="116:169">
      <c r="DL995">
        <v>0</v>
      </c>
      <c r="DM995">
        <v>0.61512</v>
      </c>
      <c r="DN995">
        <v>4.4299999999999999E-3</v>
      </c>
      <c r="DO995">
        <v>3.7299999999999998E-3</v>
      </c>
      <c r="DP995">
        <v>3.3400000000000001E-3</v>
      </c>
      <c r="DQ995">
        <v>6.9999999999999994E-5</v>
      </c>
      <c r="DR995">
        <v>6.9999999999999994E-5</v>
      </c>
      <c r="DS995">
        <v>3.3800000000000002E-3</v>
      </c>
      <c r="DT995">
        <v>8.6899999999999998E-3</v>
      </c>
      <c r="DU995">
        <v>6.2909999999999994E-2</v>
      </c>
      <c r="DV995">
        <v>0.83291999999999999</v>
      </c>
      <c r="DW995">
        <v>2.4643999999999999</v>
      </c>
      <c r="DX995">
        <v>0</v>
      </c>
      <c r="DY995">
        <v>3161.4061799999999</v>
      </c>
      <c r="DZ995">
        <v>23.408729999999998</v>
      </c>
      <c r="EA995">
        <v>20.174510000000001</v>
      </c>
      <c r="EB995">
        <v>18.474530000000001</v>
      </c>
      <c r="EC995">
        <v>0.36425000000000002</v>
      </c>
      <c r="ED995">
        <v>0.37134</v>
      </c>
      <c r="EE995">
        <v>19.08803</v>
      </c>
      <c r="EF995">
        <v>45.93882</v>
      </c>
      <c r="EG995">
        <v>797.81735000000003</v>
      </c>
      <c r="EH995">
        <v>9308.2533800000001</v>
      </c>
      <c r="EI995">
        <v>28103.055420000001</v>
      </c>
      <c r="EJ995">
        <v>0</v>
      </c>
      <c r="EK995">
        <v>88.352251679999995</v>
      </c>
      <c r="EL995">
        <v>8.0787075E-2</v>
      </c>
      <c r="EM995">
        <v>5.0912504999999997E-2</v>
      </c>
      <c r="EN995">
        <v>2.1702549000000002E-2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36.875114420000003</v>
      </c>
      <c r="EX995">
        <v>3.5484356000000002E-2</v>
      </c>
      <c r="EY995">
        <v>2.2976801000000002E-2</v>
      </c>
      <c r="EZ995">
        <v>1.0112483E-2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0.62668999999999997</v>
      </c>
      <c r="FI995" t="s">
        <v>113</v>
      </c>
      <c r="FJ995" t="s">
        <v>113</v>
      </c>
      <c r="FK995" s="9">
        <v>3223.8282119999999</v>
      </c>
      <c r="FL995" t="s">
        <v>113</v>
      </c>
      <c r="FM995" t="s">
        <v>113</v>
      </c>
    </row>
    <row r="996" spans="116:169">
      <c r="DL996">
        <v>0</v>
      </c>
      <c r="DM996">
        <v>0.60272999999999999</v>
      </c>
      <c r="DN996">
        <v>4.64E-3</v>
      </c>
      <c r="DO996">
        <v>3.98E-3</v>
      </c>
      <c r="DP996">
        <v>3.29E-3</v>
      </c>
      <c r="DQ996">
        <v>6.9999999999999994E-5</v>
      </c>
      <c r="DR996">
        <v>6.9999999999999994E-5</v>
      </c>
      <c r="DS996">
        <v>3.3999999999999998E-3</v>
      </c>
      <c r="DT996">
        <v>8.5199999999999998E-3</v>
      </c>
      <c r="DU996">
        <v>6.2979999999999994E-2</v>
      </c>
      <c r="DV996">
        <v>0.83630000000000004</v>
      </c>
      <c r="DW996">
        <v>2.47309</v>
      </c>
      <c r="DX996">
        <v>0</v>
      </c>
      <c r="DY996">
        <v>3010.4034799999999</v>
      </c>
      <c r="DZ996">
        <v>23.820509999999999</v>
      </c>
      <c r="EA996">
        <v>20.9389</v>
      </c>
      <c r="EB996">
        <v>17.71697</v>
      </c>
      <c r="EC996">
        <v>0.36325000000000002</v>
      </c>
      <c r="ED996">
        <v>0.35897000000000001</v>
      </c>
      <c r="EE996">
        <v>18.701270000000001</v>
      </c>
      <c r="EF996">
        <v>43.802770000000002</v>
      </c>
      <c r="EG996">
        <v>798.18868999999995</v>
      </c>
      <c r="EH996">
        <v>9327.3414100000009</v>
      </c>
      <c r="EI996">
        <v>28148.99424</v>
      </c>
      <c r="EJ996">
        <v>0</v>
      </c>
      <c r="EK996">
        <v>87.564143959999996</v>
      </c>
      <c r="EL996">
        <v>8.5300273999999995E-2</v>
      </c>
      <c r="EM996">
        <v>5.0638912000000001E-2</v>
      </c>
      <c r="EN996">
        <v>2.2017735E-2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35.157928679999998</v>
      </c>
      <c r="EX996">
        <v>3.6067542000000001E-2</v>
      </c>
      <c r="EY996">
        <v>2.2032598E-2</v>
      </c>
      <c r="EZ996">
        <v>9.8982559999999994E-3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0.61470199999999997</v>
      </c>
      <c r="FI996" t="s">
        <v>113</v>
      </c>
      <c r="FJ996" t="s">
        <v>113</v>
      </c>
      <c r="FK996" s="9">
        <v>3073.2431059999999</v>
      </c>
      <c r="FL996" t="s">
        <v>113</v>
      </c>
      <c r="FM996" t="s">
        <v>113</v>
      </c>
    </row>
    <row r="997" spans="116:169">
      <c r="DL997">
        <v>0</v>
      </c>
      <c r="DM997">
        <v>0.59140000000000004</v>
      </c>
      <c r="DN997">
        <v>3.8800000000000002E-3</v>
      </c>
      <c r="DO997">
        <v>4.13E-3</v>
      </c>
      <c r="DP997">
        <v>3.48E-3</v>
      </c>
      <c r="DQ997">
        <v>6.9999999999999994E-5</v>
      </c>
      <c r="DR997">
        <v>6.9999999999999994E-5</v>
      </c>
      <c r="DS997">
        <v>3.3300000000000001E-3</v>
      </c>
      <c r="DT997">
        <v>8.3499999999999998E-3</v>
      </c>
      <c r="DU997">
        <v>6.3039999999999999E-2</v>
      </c>
      <c r="DV997">
        <v>0.8397</v>
      </c>
      <c r="DW997">
        <v>2.4816199999999999</v>
      </c>
      <c r="DX997">
        <v>0</v>
      </c>
      <c r="DY997">
        <v>2867.0947900000001</v>
      </c>
      <c r="DZ997">
        <v>19.360890000000001</v>
      </c>
      <c r="EA997">
        <v>21.16939</v>
      </c>
      <c r="EB997">
        <v>18.26859</v>
      </c>
      <c r="EC997">
        <v>0.36359000000000002</v>
      </c>
      <c r="ED997">
        <v>0.34658</v>
      </c>
      <c r="EE997">
        <v>17.848610000000001</v>
      </c>
      <c r="EF997">
        <v>41.72137</v>
      </c>
      <c r="EG997">
        <v>798.54765999999995</v>
      </c>
      <c r="EH997">
        <v>9346.0426800000005</v>
      </c>
      <c r="EI997">
        <v>28192.797020000002</v>
      </c>
      <c r="EJ997">
        <v>0</v>
      </c>
      <c r="EK997">
        <v>86.903558739999994</v>
      </c>
      <c r="EL997">
        <v>8.9977742999999999E-2</v>
      </c>
      <c r="EM997">
        <v>5.3842669000000003E-2</v>
      </c>
      <c r="EN997">
        <v>2.1911795000000001E-2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33.530440689999999</v>
      </c>
      <c r="EX997">
        <v>3.6605927000000003E-2</v>
      </c>
      <c r="EY997">
        <v>2.2557075999999999E-2</v>
      </c>
      <c r="EZ997">
        <v>9.4952960000000003E-3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0.60295600000000005</v>
      </c>
      <c r="FI997" t="s">
        <v>113</v>
      </c>
      <c r="FJ997" t="s">
        <v>113</v>
      </c>
      <c r="FK997" s="9">
        <v>2926.2572610000002</v>
      </c>
      <c r="FL997" t="s">
        <v>113</v>
      </c>
      <c r="FM997" t="s">
        <v>113</v>
      </c>
    </row>
    <row r="998" spans="116:169">
      <c r="DL998">
        <v>0</v>
      </c>
      <c r="DM998">
        <v>0.57950000000000002</v>
      </c>
      <c r="DN998">
        <v>4.4299999999999999E-3</v>
      </c>
      <c r="DO998">
        <v>3.5999999999999999E-3</v>
      </c>
      <c r="DP998">
        <v>3.5899999999999999E-3</v>
      </c>
      <c r="DQ998">
        <v>6.9999999999999994E-5</v>
      </c>
      <c r="DR998">
        <v>6.9999999999999994E-5</v>
      </c>
      <c r="DS998">
        <v>3.5300000000000002E-3</v>
      </c>
      <c r="DT998">
        <v>8.1799999999999998E-3</v>
      </c>
      <c r="DU998">
        <v>6.3109999999999999E-2</v>
      </c>
      <c r="DV998">
        <v>0.84301999999999999</v>
      </c>
      <c r="DW998">
        <v>2.48997</v>
      </c>
      <c r="DX998">
        <v>0</v>
      </c>
      <c r="DY998">
        <v>2723.5313000000001</v>
      </c>
      <c r="DZ998">
        <v>21.4526</v>
      </c>
      <c r="EA998">
        <v>17.876860000000001</v>
      </c>
      <c r="EB998">
        <v>18.336590000000001</v>
      </c>
      <c r="EC998">
        <v>0.33864</v>
      </c>
      <c r="ED998">
        <v>0.32840999999999998</v>
      </c>
      <c r="EE998">
        <v>18.450520000000001</v>
      </c>
      <c r="EF998">
        <v>39.667099999999998</v>
      </c>
      <c r="EG998">
        <v>798.89422999999999</v>
      </c>
      <c r="EH998">
        <v>9363.8912899999996</v>
      </c>
      <c r="EI998">
        <v>28234.518380000001</v>
      </c>
      <c r="EJ998">
        <v>0</v>
      </c>
      <c r="EK998">
        <v>86.111206510000002</v>
      </c>
      <c r="EL998">
        <v>8.3846856999999997E-2</v>
      </c>
      <c r="EM998">
        <v>5.6723628999999998E-2</v>
      </c>
      <c r="EN998">
        <v>2.3458425000000001E-2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31.889660840000001</v>
      </c>
      <c r="EX998">
        <v>3.2849281000000001E-2</v>
      </c>
      <c r="EY998">
        <v>2.2864358000000001E-2</v>
      </c>
      <c r="EZ998">
        <v>9.7893570000000003E-3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0.59117699999999995</v>
      </c>
      <c r="FI998" t="s">
        <v>113</v>
      </c>
      <c r="FJ998" t="s">
        <v>113</v>
      </c>
      <c r="FK998" s="9">
        <v>2781.5360009999999</v>
      </c>
      <c r="FL998" t="s">
        <v>113</v>
      </c>
      <c r="FM998" t="s">
        <v>113</v>
      </c>
    </row>
    <row r="999" spans="116:169">
      <c r="DL999">
        <v>0</v>
      </c>
      <c r="DM999">
        <v>0.56906999999999996</v>
      </c>
      <c r="DN999">
        <v>3.2399999999999998E-3</v>
      </c>
      <c r="DO999">
        <v>3.9399999999999999E-3</v>
      </c>
      <c r="DP999">
        <v>3.1800000000000001E-3</v>
      </c>
      <c r="DQ999">
        <v>6.9999999999999994E-5</v>
      </c>
      <c r="DR999">
        <v>6.9999999999999994E-5</v>
      </c>
      <c r="DS999">
        <v>3.5599999999999998E-3</v>
      </c>
      <c r="DT999">
        <v>8.0400000000000003E-3</v>
      </c>
      <c r="DU999">
        <v>6.318E-2</v>
      </c>
      <c r="DV999">
        <v>0.84655999999999998</v>
      </c>
      <c r="DW999">
        <v>2.4981499999999999</v>
      </c>
      <c r="DX999">
        <v>0</v>
      </c>
      <c r="DY999">
        <v>2589.2141200000001</v>
      </c>
      <c r="DZ999">
        <v>15.242559999999999</v>
      </c>
      <c r="EA999">
        <v>19.01829</v>
      </c>
      <c r="EB999">
        <v>15.79434</v>
      </c>
      <c r="EC999">
        <v>0.33323000000000003</v>
      </c>
      <c r="ED999">
        <v>0.31751000000000001</v>
      </c>
      <c r="EE999">
        <v>18.1265</v>
      </c>
      <c r="EF999">
        <v>37.801560000000002</v>
      </c>
      <c r="EG999">
        <v>799.22263999999996</v>
      </c>
      <c r="EH999">
        <v>9382.3418000000001</v>
      </c>
      <c r="EI999">
        <v>28274.18548</v>
      </c>
      <c r="EJ999">
        <v>0</v>
      </c>
      <c r="EK999">
        <v>85.523970050000003</v>
      </c>
      <c r="EL999">
        <v>8.8024000000000005E-2</v>
      </c>
      <c r="EM999">
        <v>5.1425739999999998E-2</v>
      </c>
      <c r="EN999">
        <v>2.4471164E-2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30.361101779999998</v>
      </c>
      <c r="EX999">
        <v>3.3068130000000001E-2</v>
      </c>
      <c r="EY999">
        <v>1.9932284000000002E-2</v>
      </c>
      <c r="EZ999">
        <v>9.8239710000000008E-3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0.57950800000000002</v>
      </c>
      <c r="FI999" t="s">
        <v>113</v>
      </c>
      <c r="FJ999" t="s">
        <v>113</v>
      </c>
      <c r="FK999" s="9">
        <v>2639.602543</v>
      </c>
      <c r="FL999" t="s">
        <v>113</v>
      </c>
      <c r="FM999" t="s">
        <v>113</v>
      </c>
    </row>
    <row r="1000" spans="116:169">
      <c r="DL1000">
        <v>0</v>
      </c>
      <c r="DM1000">
        <v>0.55852999999999997</v>
      </c>
      <c r="DN1000">
        <v>3.2399999999999998E-3</v>
      </c>
      <c r="DO1000">
        <v>3.1099999999999999E-3</v>
      </c>
      <c r="DP1000">
        <v>3.3999999999999998E-3</v>
      </c>
      <c r="DQ1000">
        <v>6.0000000000000002E-5</v>
      </c>
      <c r="DR1000">
        <v>6.0000000000000002E-5</v>
      </c>
      <c r="DS1000">
        <v>3.2000000000000002E-3</v>
      </c>
      <c r="DT1000">
        <v>7.8899999999999994E-3</v>
      </c>
      <c r="DU1000">
        <v>6.3250000000000001E-2</v>
      </c>
      <c r="DV1000">
        <v>0.85011999999999999</v>
      </c>
      <c r="DW1000">
        <v>2.5061900000000001</v>
      </c>
      <c r="DX1000">
        <v>0</v>
      </c>
      <c r="DY1000">
        <v>2456.5908100000001</v>
      </c>
      <c r="DZ1000">
        <v>14.749000000000001</v>
      </c>
      <c r="EA1000">
        <v>14.52286</v>
      </c>
      <c r="EB1000">
        <v>16.390599999999999</v>
      </c>
      <c r="EC1000">
        <v>0.28936000000000001</v>
      </c>
      <c r="ED1000">
        <v>0.29163</v>
      </c>
      <c r="EE1000">
        <v>15.818899999999999</v>
      </c>
      <c r="EF1000">
        <v>35.926070000000003</v>
      </c>
      <c r="EG1000">
        <v>799.54015000000004</v>
      </c>
      <c r="EH1000">
        <v>9400.4683000000005</v>
      </c>
      <c r="EI1000">
        <v>28311.98704</v>
      </c>
      <c r="EJ1000">
        <v>0</v>
      </c>
      <c r="EK1000">
        <v>84.87012326</v>
      </c>
      <c r="EL1000">
        <v>7.6266311000000003E-2</v>
      </c>
      <c r="EM1000">
        <v>5.4971577000000001E-2</v>
      </c>
      <c r="EN1000">
        <v>2.1958172000000001E-2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28.842217430000002</v>
      </c>
      <c r="EX1000">
        <v>2.7548268000000001E-2</v>
      </c>
      <c r="EY1000">
        <v>2.0440417999999998E-2</v>
      </c>
      <c r="EZ1000">
        <v>8.4708609999999997E-3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0.56834600000000002</v>
      </c>
      <c r="FI1000" t="s">
        <v>113</v>
      </c>
      <c r="FJ1000" t="s">
        <v>113</v>
      </c>
      <c r="FK1000" s="9">
        <v>2502.5426170000001</v>
      </c>
      <c r="FL1000" t="s">
        <v>113</v>
      </c>
      <c r="FM1000" t="s">
        <v>113</v>
      </c>
    </row>
    <row r="1001" spans="116:169">
      <c r="DL1001">
        <v>0</v>
      </c>
      <c r="DM1001">
        <v>0.54779999999999995</v>
      </c>
      <c r="DN1001">
        <v>3.49E-3</v>
      </c>
      <c r="DO1001">
        <v>3.0300000000000001E-3</v>
      </c>
      <c r="DP1001">
        <v>2.7599999999999999E-3</v>
      </c>
      <c r="DQ1001">
        <v>6.0000000000000002E-5</v>
      </c>
      <c r="DR1001">
        <v>6.0000000000000002E-5</v>
      </c>
      <c r="DS1001">
        <v>3.3800000000000002E-3</v>
      </c>
      <c r="DT1001">
        <v>7.7600000000000004E-3</v>
      </c>
      <c r="DU1001">
        <v>6.3310000000000005E-2</v>
      </c>
      <c r="DV1001">
        <v>0.85331999999999997</v>
      </c>
      <c r="DW1001">
        <v>2.5140799999999999</v>
      </c>
      <c r="DX1001">
        <v>0</v>
      </c>
      <c r="DY1001">
        <v>2325.4000299999998</v>
      </c>
      <c r="DZ1001">
        <v>15.35145</v>
      </c>
      <c r="EA1001">
        <v>13.726509999999999</v>
      </c>
      <c r="EB1001">
        <v>12.8645</v>
      </c>
      <c r="EC1001">
        <v>0.26551000000000002</v>
      </c>
      <c r="ED1001">
        <v>0.27671000000000001</v>
      </c>
      <c r="EE1001">
        <v>16.219719999999999</v>
      </c>
      <c r="EF1001">
        <v>34.13044</v>
      </c>
      <c r="EG1001">
        <v>799.83177999999998</v>
      </c>
      <c r="EH1001">
        <v>9416.2872000000007</v>
      </c>
      <c r="EI1001">
        <v>28347.913110000001</v>
      </c>
      <c r="EJ1001">
        <v>0</v>
      </c>
      <c r="EK1001">
        <v>84.165746200000001</v>
      </c>
      <c r="EL1001">
        <v>7.1980235000000004E-2</v>
      </c>
      <c r="EM1001">
        <v>4.6285936999999999E-2</v>
      </c>
      <c r="EN1001">
        <v>2.3728723E-2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27.340899140000001</v>
      </c>
      <c r="EX1001">
        <v>2.4887579E-2</v>
      </c>
      <c r="EY1001">
        <v>1.6516533999999999E-2</v>
      </c>
      <c r="EZ1001">
        <v>8.7860260000000006E-3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0.55714300000000005</v>
      </c>
      <c r="FI1001" t="s">
        <v>113</v>
      </c>
      <c r="FJ1001" t="s">
        <v>113</v>
      </c>
      <c r="FK1001" s="9">
        <v>2367.6079970000001</v>
      </c>
      <c r="FL1001" t="s">
        <v>113</v>
      </c>
      <c r="FM1001" t="s">
        <v>113</v>
      </c>
    </row>
    <row r="1002" spans="116:169">
      <c r="DL1002">
        <v>0</v>
      </c>
      <c r="DM1002">
        <v>0.53781999999999996</v>
      </c>
      <c r="DN1002">
        <v>2.97E-3</v>
      </c>
      <c r="DO1002">
        <v>3.1900000000000001E-3</v>
      </c>
      <c r="DP1002">
        <v>2.6800000000000001E-3</v>
      </c>
      <c r="DQ1002">
        <v>6.0000000000000002E-5</v>
      </c>
      <c r="DR1002">
        <v>6.0000000000000002E-5</v>
      </c>
      <c r="DS1002">
        <v>2.7699999999999999E-3</v>
      </c>
      <c r="DT1002">
        <v>7.6E-3</v>
      </c>
      <c r="DU1002">
        <v>6.3369999999999996E-2</v>
      </c>
      <c r="DV1002">
        <v>0.85670000000000002</v>
      </c>
      <c r="DW1002">
        <v>2.5218400000000001</v>
      </c>
      <c r="DX1002">
        <v>0</v>
      </c>
      <c r="DY1002">
        <v>2199.6268500000001</v>
      </c>
      <c r="DZ1002">
        <v>12.61098</v>
      </c>
      <c r="EA1002">
        <v>13.96691</v>
      </c>
      <c r="EB1002">
        <v>12.075659999999999</v>
      </c>
      <c r="EC1002">
        <v>0.24801999999999999</v>
      </c>
      <c r="ED1002">
        <v>0.25874000000000003</v>
      </c>
      <c r="EE1002">
        <v>12.843170000000001</v>
      </c>
      <c r="EF1002">
        <v>32.271810000000002</v>
      </c>
      <c r="EG1002">
        <v>800.10850000000005</v>
      </c>
      <c r="EH1002">
        <v>9432.5069299999996</v>
      </c>
      <c r="EI1002">
        <v>28382.043549999999</v>
      </c>
      <c r="EJ1002">
        <v>0</v>
      </c>
      <c r="EK1002">
        <v>83.568784609999994</v>
      </c>
      <c r="EL1002">
        <v>7.3384446000000006E-2</v>
      </c>
      <c r="EM1002">
        <v>4.4217421E-2</v>
      </c>
      <c r="EN1002">
        <v>1.9461342999999999E-2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25.908325040000001</v>
      </c>
      <c r="EX1002">
        <v>2.4229181999999998E-2</v>
      </c>
      <c r="EY1002">
        <v>1.5098441000000001E-2</v>
      </c>
      <c r="EZ1002">
        <v>6.9076119999999996E-3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0.54671400000000003</v>
      </c>
      <c r="FI1002" t="s">
        <v>113</v>
      </c>
      <c r="FJ1002" t="s">
        <v>113</v>
      </c>
      <c r="FK1002" s="9">
        <v>2238.5284280000001</v>
      </c>
      <c r="FL1002" t="s">
        <v>113</v>
      </c>
      <c r="FM1002" t="s">
        <v>113</v>
      </c>
    </row>
    <row r="1003" spans="116:169">
      <c r="DL1003">
        <v>0</v>
      </c>
      <c r="DM1003">
        <v>0.52756000000000003</v>
      </c>
      <c r="DN1003">
        <v>3.2699999999999999E-3</v>
      </c>
      <c r="DO1003">
        <v>2.82E-3</v>
      </c>
      <c r="DP1003">
        <v>2.7799999999999999E-3</v>
      </c>
      <c r="DQ1003">
        <v>5.0000000000000002E-5</v>
      </c>
      <c r="DR1003">
        <v>6.0000000000000002E-5</v>
      </c>
      <c r="DS1003">
        <v>2.7100000000000002E-3</v>
      </c>
      <c r="DT1003">
        <v>7.45E-3</v>
      </c>
      <c r="DU1003">
        <v>6.343E-2</v>
      </c>
      <c r="DV1003">
        <v>0.85946999999999996</v>
      </c>
      <c r="DW1003">
        <v>2.5294400000000001</v>
      </c>
      <c r="DX1003">
        <v>0</v>
      </c>
      <c r="DY1003">
        <v>2074.9758999999999</v>
      </c>
      <c r="DZ1003">
        <v>13.36716</v>
      </c>
      <c r="EA1003">
        <v>11.91128</v>
      </c>
      <c r="EB1003">
        <v>12.137449999999999</v>
      </c>
      <c r="EC1003">
        <v>0.22772000000000001</v>
      </c>
      <c r="ED1003">
        <v>0.24217</v>
      </c>
      <c r="EE1003">
        <v>12.161149999999999</v>
      </c>
      <c r="EF1003">
        <v>30.475619999999999</v>
      </c>
      <c r="EG1003">
        <v>800.36724000000004</v>
      </c>
      <c r="EH1003">
        <v>9445.3500999999997</v>
      </c>
      <c r="EI1003">
        <v>28414.315360000001</v>
      </c>
      <c r="EJ1003">
        <v>0</v>
      </c>
      <c r="EK1003">
        <v>82.896124080000007</v>
      </c>
      <c r="EL1003">
        <v>6.8410358000000004E-2</v>
      </c>
      <c r="EM1003">
        <v>4.6354149999999997E-2</v>
      </c>
      <c r="EN1003">
        <v>1.9093958000000001E-2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24.484817889999999</v>
      </c>
      <c r="EX1003">
        <v>2.1598418000000001E-2</v>
      </c>
      <c r="EY1003">
        <v>1.5127435999999999E-2</v>
      </c>
      <c r="EZ1003">
        <v>6.4877850000000003E-3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0.53649400000000003</v>
      </c>
      <c r="FI1003" t="s">
        <v>113</v>
      </c>
      <c r="FJ1003" t="s">
        <v>113</v>
      </c>
      <c r="FK1003" s="9">
        <v>2112.6195120000002</v>
      </c>
      <c r="FL1003" t="s">
        <v>113</v>
      </c>
      <c r="FM1003" t="s">
        <v>113</v>
      </c>
    </row>
    <row r="1004" spans="116:169">
      <c r="DL1004">
        <v>0</v>
      </c>
      <c r="DM1004">
        <v>0.51749999999999996</v>
      </c>
      <c r="DN1004">
        <v>3.2799999999999999E-3</v>
      </c>
      <c r="DO1004">
        <v>3.0000000000000001E-3</v>
      </c>
      <c r="DP1004">
        <v>2.5000000000000001E-3</v>
      </c>
      <c r="DQ1004">
        <v>5.0000000000000002E-5</v>
      </c>
      <c r="DR1004">
        <v>6.0000000000000002E-5</v>
      </c>
      <c r="DS1004">
        <v>2.8E-3</v>
      </c>
      <c r="DT1004">
        <v>7.3000000000000001E-3</v>
      </c>
      <c r="DU1004">
        <v>6.3490000000000005E-2</v>
      </c>
      <c r="DV1004">
        <v>0.86219000000000001</v>
      </c>
      <c r="DW1004">
        <v>2.5368900000000001</v>
      </c>
      <c r="DX1004">
        <v>0</v>
      </c>
      <c r="DY1004">
        <v>1953.32727</v>
      </c>
      <c r="DZ1004">
        <v>12.88232</v>
      </c>
      <c r="EA1004">
        <v>12.199809999999999</v>
      </c>
      <c r="EB1004">
        <v>10.53084</v>
      </c>
      <c r="EC1004">
        <v>0.22058</v>
      </c>
      <c r="ED1004">
        <v>0.23127</v>
      </c>
      <c r="EE1004">
        <v>12.11941</v>
      </c>
      <c r="EF1004">
        <v>28.737480000000001</v>
      </c>
      <c r="EG1004">
        <v>800.60940000000005</v>
      </c>
      <c r="EH1004">
        <v>9457.5112499999996</v>
      </c>
      <c r="EI1004">
        <v>28444.790980000002</v>
      </c>
      <c r="EJ1004">
        <v>0</v>
      </c>
      <c r="EK1004">
        <v>82.237268610000001</v>
      </c>
      <c r="EL1004">
        <v>7.0550905999999997E-2</v>
      </c>
      <c r="EM1004">
        <v>4.2642681000000002E-2</v>
      </c>
      <c r="EN1004">
        <v>2.0072413000000001E-2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23.098455269999999</v>
      </c>
      <c r="EX1004">
        <v>2.1207987000000001E-2</v>
      </c>
      <c r="EY1004">
        <v>1.3291033000000001E-2</v>
      </c>
      <c r="EZ1004">
        <v>6.5193930000000001E-3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0.52633600000000003</v>
      </c>
      <c r="FI1004" t="s">
        <v>113</v>
      </c>
      <c r="FJ1004" t="s">
        <v>113</v>
      </c>
      <c r="FK1004" s="9">
        <v>1989.160811</v>
      </c>
      <c r="FL1004" t="s">
        <v>113</v>
      </c>
      <c r="FM1004" t="s">
        <v>113</v>
      </c>
    </row>
    <row r="1005" spans="116:169">
      <c r="DL1005">
        <v>0</v>
      </c>
      <c r="DM1005">
        <v>0.50756000000000001</v>
      </c>
      <c r="DN1005">
        <v>3.31E-3</v>
      </c>
      <c r="DO1005">
        <v>3.0100000000000001E-3</v>
      </c>
      <c r="DP1005">
        <v>2.63E-3</v>
      </c>
      <c r="DQ1005">
        <v>5.0000000000000002E-5</v>
      </c>
      <c r="DR1005">
        <v>6.0000000000000002E-5</v>
      </c>
      <c r="DS1005">
        <v>2.5500000000000002E-3</v>
      </c>
      <c r="DT1005">
        <v>7.1700000000000002E-3</v>
      </c>
      <c r="DU1005">
        <v>6.3549999999999995E-2</v>
      </c>
      <c r="DV1005">
        <v>0.86497999999999997</v>
      </c>
      <c r="DW1005">
        <v>2.5442</v>
      </c>
      <c r="DX1005">
        <v>0</v>
      </c>
      <c r="DY1005">
        <v>1834.4253100000001</v>
      </c>
      <c r="DZ1005">
        <v>12.470420000000001</v>
      </c>
      <c r="EA1005">
        <v>11.76357</v>
      </c>
      <c r="EB1005">
        <v>10.65226</v>
      </c>
      <c r="EC1005">
        <v>0.21023</v>
      </c>
      <c r="ED1005">
        <v>0.2172</v>
      </c>
      <c r="EE1005">
        <v>10.640930000000001</v>
      </c>
      <c r="EF1005">
        <v>27.069410000000001</v>
      </c>
      <c r="EG1005">
        <v>800.84068000000002</v>
      </c>
      <c r="EH1005">
        <v>9469.6306600000007</v>
      </c>
      <c r="EI1005">
        <v>28473.528460000001</v>
      </c>
      <c r="EJ1005">
        <v>0</v>
      </c>
      <c r="EK1005">
        <v>81.576814859999999</v>
      </c>
      <c r="EL1005">
        <v>7.1833020999999997E-2</v>
      </c>
      <c r="EM1005">
        <v>4.4552702999999999E-2</v>
      </c>
      <c r="EN1005">
        <v>1.8272541E-2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21.744109640000001</v>
      </c>
      <c r="EX1005">
        <v>2.0543994999999999E-2</v>
      </c>
      <c r="EY1005">
        <v>1.3224863999999999E-2</v>
      </c>
      <c r="EZ1005">
        <v>5.663993E-3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0.51656100000000005</v>
      </c>
      <c r="FI1005" t="s">
        <v>113</v>
      </c>
      <c r="FJ1005" t="s">
        <v>113</v>
      </c>
      <c r="FK1005" s="9">
        <v>1869.5217929999999</v>
      </c>
      <c r="FL1005" t="s">
        <v>113</v>
      </c>
      <c r="FM1005" t="s">
        <v>113</v>
      </c>
    </row>
    <row r="1006" spans="116:169">
      <c r="DL1006">
        <v>0</v>
      </c>
      <c r="DM1006">
        <v>0.49786000000000002</v>
      </c>
      <c r="DN1006">
        <v>3.2299999999999998E-3</v>
      </c>
      <c r="DO1006">
        <v>3.0200000000000001E-3</v>
      </c>
      <c r="DP1006">
        <v>2.64E-3</v>
      </c>
      <c r="DQ1006">
        <v>5.0000000000000002E-5</v>
      </c>
      <c r="DR1006">
        <v>6.0000000000000002E-5</v>
      </c>
      <c r="DS1006">
        <v>2.66E-3</v>
      </c>
      <c r="DT1006">
        <v>7.0400000000000003E-3</v>
      </c>
      <c r="DU1006">
        <v>6.3600000000000004E-2</v>
      </c>
      <c r="DV1006">
        <v>0.86753000000000002</v>
      </c>
      <c r="DW1006">
        <v>2.5513699999999999</v>
      </c>
      <c r="DX1006">
        <v>0</v>
      </c>
      <c r="DY1006">
        <v>1718.5936099999999</v>
      </c>
      <c r="DZ1006">
        <v>11.66081</v>
      </c>
      <c r="EA1006">
        <v>11.34137</v>
      </c>
      <c r="EB1006">
        <v>10.28697</v>
      </c>
      <c r="EC1006">
        <v>0.20430999999999999</v>
      </c>
      <c r="ED1006">
        <v>0.20652999999999999</v>
      </c>
      <c r="EE1006">
        <v>10.701639999999999</v>
      </c>
      <c r="EF1006">
        <v>25.461089999999999</v>
      </c>
      <c r="EG1006">
        <v>801.05787999999995</v>
      </c>
      <c r="EH1006">
        <v>9480.2715900000003</v>
      </c>
      <c r="EI1006">
        <v>28500.597880000001</v>
      </c>
      <c r="EJ1006">
        <v>0</v>
      </c>
      <c r="EK1006">
        <v>80.927272590000001</v>
      </c>
      <c r="EL1006">
        <v>7.3309153000000002E-2</v>
      </c>
      <c r="EM1006">
        <v>4.5486574000000002E-2</v>
      </c>
      <c r="EN1006">
        <v>1.9397991E-2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20.424416740000002</v>
      </c>
      <c r="EX1006">
        <v>1.9911631999999999E-2</v>
      </c>
      <c r="EY1006">
        <v>1.2843757000000001E-2</v>
      </c>
      <c r="EZ1006">
        <v>5.7285749999999996E-3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0.506803</v>
      </c>
      <c r="FI1006" t="s">
        <v>113</v>
      </c>
      <c r="FJ1006" t="s">
        <v>113</v>
      </c>
      <c r="FK1006" s="9">
        <v>1752.0870749999999</v>
      </c>
      <c r="FL1006" t="s">
        <v>113</v>
      </c>
      <c r="FM1006" t="s">
        <v>113</v>
      </c>
    </row>
    <row r="1007" spans="116:169">
      <c r="DL1007">
        <v>0</v>
      </c>
      <c r="DM1007">
        <v>0.48798999999999998</v>
      </c>
      <c r="DN1007">
        <v>3.5200000000000001E-3</v>
      </c>
      <c r="DO1007">
        <v>2.96E-3</v>
      </c>
      <c r="DP1007">
        <v>2.65E-3</v>
      </c>
      <c r="DQ1007">
        <v>5.0000000000000002E-5</v>
      </c>
      <c r="DR1007">
        <v>6.0000000000000002E-5</v>
      </c>
      <c r="DS1007">
        <v>2.6800000000000001E-3</v>
      </c>
      <c r="DT1007">
        <v>6.8999999999999999E-3</v>
      </c>
      <c r="DU1007">
        <v>6.3659999999999994E-2</v>
      </c>
      <c r="DV1007">
        <v>0.87019000000000002</v>
      </c>
      <c r="DW1007">
        <v>2.5584099999999999</v>
      </c>
      <c r="DX1007">
        <v>0</v>
      </c>
      <c r="DY1007">
        <v>1604.48298</v>
      </c>
      <c r="DZ1007">
        <v>12.13256</v>
      </c>
      <c r="EA1007">
        <v>10.632680000000001</v>
      </c>
      <c r="EB1007">
        <v>9.9005899999999993</v>
      </c>
      <c r="EC1007">
        <v>0.19409999999999999</v>
      </c>
      <c r="ED1007">
        <v>0.19431000000000001</v>
      </c>
      <c r="EE1007">
        <v>10.37072</v>
      </c>
      <c r="EF1007">
        <v>23.816880000000001</v>
      </c>
      <c r="EG1007">
        <v>801.26441</v>
      </c>
      <c r="EH1007">
        <v>9490.9732299999996</v>
      </c>
      <c r="EI1007">
        <v>28526.058959999998</v>
      </c>
      <c r="EJ1007">
        <v>0</v>
      </c>
      <c r="EK1007">
        <v>80.222967429999997</v>
      </c>
      <c r="EL1007">
        <v>7.3353862000000006E-2</v>
      </c>
      <c r="EM1007">
        <v>4.622805E-2</v>
      </c>
      <c r="EN1007">
        <v>1.9705699E-2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19.122758730000001</v>
      </c>
      <c r="EX1007">
        <v>1.8886917E-2</v>
      </c>
      <c r="EY1007">
        <v>1.2390022000000001E-2</v>
      </c>
      <c r="EZ1007">
        <v>5.533891E-3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>
        <v>0.49716700000000003</v>
      </c>
      <c r="FI1007" t="s">
        <v>113</v>
      </c>
      <c r="FJ1007" t="s">
        <v>113</v>
      </c>
      <c r="FK1007" s="9">
        <v>1637.342913</v>
      </c>
      <c r="FL1007" t="s">
        <v>113</v>
      </c>
      <c r="FM1007" t="s">
        <v>113</v>
      </c>
    </row>
    <row r="1008" spans="116:169">
      <c r="DL1008">
        <v>0</v>
      </c>
      <c r="DM1008">
        <v>0.47815999999999997</v>
      </c>
      <c r="DN1008">
        <v>3.6800000000000001E-3</v>
      </c>
      <c r="DO1008">
        <v>3.16E-3</v>
      </c>
      <c r="DP1008">
        <v>2.6099999999999999E-3</v>
      </c>
      <c r="DQ1008">
        <v>5.0000000000000002E-5</v>
      </c>
      <c r="DR1008">
        <v>5.0000000000000002E-5</v>
      </c>
      <c r="DS1008">
        <v>2.7000000000000001E-3</v>
      </c>
      <c r="DT1008">
        <v>6.7600000000000004E-3</v>
      </c>
      <c r="DU1008">
        <v>6.3710000000000003E-2</v>
      </c>
      <c r="DV1008">
        <v>0.87287000000000003</v>
      </c>
      <c r="DW1008">
        <v>2.5653100000000002</v>
      </c>
      <c r="DX1008">
        <v>0</v>
      </c>
      <c r="DY1008">
        <v>1492.86356</v>
      </c>
      <c r="DZ1008">
        <v>12.087199999999999</v>
      </c>
      <c r="EA1008">
        <v>10.823040000000001</v>
      </c>
      <c r="EB1008">
        <v>9.3223299999999991</v>
      </c>
      <c r="EC1008">
        <v>0.18992999999999999</v>
      </c>
      <c r="ED1008">
        <v>0.18410000000000001</v>
      </c>
      <c r="EE1008">
        <v>9.9880600000000008</v>
      </c>
      <c r="EF1008">
        <v>22.233899999999998</v>
      </c>
      <c r="EG1008">
        <v>801.45871</v>
      </c>
      <c r="EH1008">
        <v>9501.3439500000004</v>
      </c>
      <c r="EI1008">
        <v>28549.875840000001</v>
      </c>
      <c r="EJ1008">
        <v>0</v>
      </c>
      <c r="EK1008">
        <v>79.507373439999995</v>
      </c>
      <c r="EL1008">
        <v>7.7451802E-2</v>
      </c>
      <c r="EM1008">
        <v>4.5979629000000001E-2</v>
      </c>
      <c r="EN1008">
        <v>1.9991885000000001E-2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17.850846260000001</v>
      </c>
      <c r="EX1008">
        <v>1.8832055E-2</v>
      </c>
      <c r="EY1008">
        <v>1.1672337E-2</v>
      </c>
      <c r="EZ1008">
        <v>5.3277979999999999E-3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0.48765700000000001</v>
      </c>
      <c r="FI1008" t="s">
        <v>113</v>
      </c>
      <c r="FJ1008" t="s">
        <v>113</v>
      </c>
      <c r="FK1008" s="9">
        <v>1525.286067</v>
      </c>
      <c r="FL1008" t="s">
        <v>113</v>
      </c>
      <c r="FM1008" t="s">
        <v>113</v>
      </c>
    </row>
    <row r="1009" spans="116:169">
      <c r="DL1009">
        <v>0</v>
      </c>
      <c r="DM1009">
        <v>0.46916999999999998</v>
      </c>
      <c r="DN1009">
        <v>3.0799999999999998E-3</v>
      </c>
      <c r="DO1009">
        <v>3.2799999999999999E-3</v>
      </c>
      <c r="DP1009">
        <v>2.7599999999999999E-3</v>
      </c>
      <c r="DQ1009">
        <v>6.0000000000000002E-5</v>
      </c>
      <c r="DR1009">
        <v>5.0000000000000002E-5</v>
      </c>
      <c r="DS1009">
        <v>2.64E-3</v>
      </c>
      <c r="DT1009">
        <v>6.6299999999999996E-3</v>
      </c>
      <c r="DU1009">
        <v>6.3769999999999993E-2</v>
      </c>
      <c r="DV1009">
        <v>0.87556999999999996</v>
      </c>
      <c r="DW1009">
        <v>2.5720700000000001</v>
      </c>
      <c r="DX1009">
        <v>0</v>
      </c>
      <c r="DY1009">
        <v>1386.0765699999999</v>
      </c>
      <c r="DZ1009">
        <v>9.5987500000000008</v>
      </c>
      <c r="EA1009">
        <v>10.71191</v>
      </c>
      <c r="EB1009">
        <v>9.4267500000000002</v>
      </c>
      <c r="EC1009">
        <v>0.18628</v>
      </c>
      <c r="ED1009">
        <v>0.17388999999999999</v>
      </c>
      <c r="EE1009">
        <v>9.3608499999999992</v>
      </c>
      <c r="EF1009">
        <v>20.693010000000001</v>
      </c>
      <c r="EG1009">
        <v>801.64281000000005</v>
      </c>
      <c r="EH1009">
        <v>9511.3320000000003</v>
      </c>
      <c r="EI1009">
        <v>28572.10974</v>
      </c>
      <c r="EJ1009">
        <v>0</v>
      </c>
      <c r="EK1009">
        <v>78.907568620000006</v>
      </c>
      <c r="EL1009">
        <v>8.1698898000000006E-2</v>
      </c>
      <c r="EM1009">
        <v>4.8888609E-2</v>
      </c>
      <c r="EN1009">
        <v>1.9895692E-2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16.63547041</v>
      </c>
      <c r="EX1009">
        <v>1.8722816E-2</v>
      </c>
      <c r="EY1009">
        <v>1.1721051999999999E-2</v>
      </c>
      <c r="EZ1009">
        <v>5.0202689999999999E-3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0.47833900000000001</v>
      </c>
      <c r="FI1009" t="s">
        <v>113</v>
      </c>
      <c r="FJ1009" t="s">
        <v>113</v>
      </c>
      <c r="FK1009" s="9">
        <v>1416.000262</v>
      </c>
      <c r="FL1009" t="s">
        <v>113</v>
      </c>
      <c r="FM1009" t="s">
        <v>113</v>
      </c>
    </row>
    <row r="1010" spans="116:169">
      <c r="DL1010">
        <v>0</v>
      </c>
      <c r="DM1010">
        <v>0.45973000000000003</v>
      </c>
      <c r="DN1010">
        <v>3.5100000000000001E-3</v>
      </c>
      <c r="DO1010">
        <v>2.8500000000000001E-3</v>
      </c>
      <c r="DP1010">
        <v>2.8500000000000001E-3</v>
      </c>
      <c r="DQ1010">
        <v>5.0000000000000002E-5</v>
      </c>
      <c r="DR1010">
        <v>5.0000000000000002E-5</v>
      </c>
      <c r="DS1010">
        <v>2.8E-3</v>
      </c>
      <c r="DT1010">
        <v>6.4900000000000001E-3</v>
      </c>
      <c r="DU1010">
        <v>6.3820000000000002E-2</v>
      </c>
      <c r="DV1010">
        <v>0.87819999999999998</v>
      </c>
      <c r="DW1010">
        <v>2.5786899999999999</v>
      </c>
      <c r="DX1010">
        <v>0</v>
      </c>
      <c r="DY1010">
        <v>1280.2038399999999</v>
      </c>
      <c r="DZ1010">
        <v>10.368639999999999</v>
      </c>
      <c r="EA1010">
        <v>8.8324300000000004</v>
      </c>
      <c r="EB1010">
        <v>9.2629199999999994</v>
      </c>
      <c r="EC1010">
        <v>0.16991999999999999</v>
      </c>
      <c r="ED1010">
        <v>0.16089000000000001</v>
      </c>
      <c r="EE1010">
        <v>9.4844299999999997</v>
      </c>
      <c r="EF1010">
        <v>19.180129999999998</v>
      </c>
      <c r="EG1010">
        <v>801.81669999999997</v>
      </c>
      <c r="EH1010">
        <v>9520.6928499999995</v>
      </c>
      <c r="EI1010">
        <v>28592.802749999999</v>
      </c>
      <c r="EJ1010">
        <v>0</v>
      </c>
      <c r="EK1010">
        <v>78.188120670000004</v>
      </c>
      <c r="EL1010">
        <v>7.6132114000000001E-2</v>
      </c>
      <c r="EM1010">
        <v>5.1504491999999999E-2</v>
      </c>
      <c r="EN1010">
        <v>2.1300017000000001E-2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15.424659180000001</v>
      </c>
      <c r="EX1010">
        <v>1.6445595E-2</v>
      </c>
      <c r="EY1010">
        <v>1.1634474000000001E-2</v>
      </c>
      <c r="EZ1010">
        <v>5.0762070000000001E-3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0.468995</v>
      </c>
      <c r="FI1010" t="s">
        <v>113</v>
      </c>
      <c r="FJ1010" t="s">
        <v>113</v>
      </c>
      <c r="FK1010" s="9">
        <v>1308.837749</v>
      </c>
      <c r="FL1010" t="s">
        <v>113</v>
      </c>
      <c r="FM1010" t="s">
        <v>113</v>
      </c>
    </row>
    <row r="1011" spans="116:169">
      <c r="DL1011">
        <v>0</v>
      </c>
      <c r="DM1011">
        <v>0.45145999999999997</v>
      </c>
      <c r="DN1011">
        <v>2.5699999999999998E-3</v>
      </c>
      <c r="DO1011">
        <v>3.13E-3</v>
      </c>
      <c r="DP1011">
        <v>2.5300000000000001E-3</v>
      </c>
      <c r="DQ1011">
        <v>5.0000000000000002E-5</v>
      </c>
      <c r="DR1011">
        <v>5.0000000000000002E-5</v>
      </c>
      <c r="DS1011">
        <v>2.8300000000000001E-3</v>
      </c>
      <c r="DT1011">
        <v>6.3800000000000003E-3</v>
      </c>
      <c r="DU1011">
        <v>6.3880000000000006E-2</v>
      </c>
      <c r="DV1011">
        <v>0.88100999999999996</v>
      </c>
      <c r="DW1011">
        <v>2.5851799999999998</v>
      </c>
      <c r="DX1011">
        <v>0</v>
      </c>
      <c r="DY1011">
        <v>1179.7088100000001</v>
      </c>
      <c r="DZ1011">
        <v>7.1623700000000001</v>
      </c>
      <c r="EA1011">
        <v>9.1607599999999998</v>
      </c>
      <c r="EB1011">
        <v>7.7872599999999998</v>
      </c>
      <c r="EC1011">
        <v>0.16308</v>
      </c>
      <c r="ED1011">
        <v>0.1515</v>
      </c>
      <c r="EE1011">
        <v>9.1280900000000003</v>
      </c>
      <c r="EF1011">
        <v>17.772110000000001</v>
      </c>
      <c r="EG1011">
        <v>801.97758999999996</v>
      </c>
      <c r="EH1011">
        <v>9530.1772899999996</v>
      </c>
      <c r="EI1011">
        <v>28611.98288</v>
      </c>
      <c r="EJ1011">
        <v>0</v>
      </c>
      <c r="EK1011">
        <v>77.654915779999996</v>
      </c>
      <c r="EL1011">
        <v>7.9924917999999998E-2</v>
      </c>
      <c r="EM1011">
        <v>4.6694061000000002E-2</v>
      </c>
      <c r="EN1011">
        <v>2.2219573999999999E-2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14.27935521</v>
      </c>
      <c r="EX1011">
        <v>1.6140231000000001E-2</v>
      </c>
      <c r="EY1011">
        <v>9.915887E-3</v>
      </c>
      <c r="EZ1011">
        <v>4.987539E-3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0.45973700000000001</v>
      </c>
      <c r="FI1011" t="s">
        <v>113</v>
      </c>
      <c r="FJ1011" t="s">
        <v>113</v>
      </c>
      <c r="FK1011" s="9">
        <v>1203.982287</v>
      </c>
      <c r="FL1011" t="s">
        <v>113</v>
      </c>
      <c r="FM1011" t="s">
        <v>113</v>
      </c>
    </row>
    <row r="1012" spans="116:169">
      <c r="DL1012">
        <v>0</v>
      </c>
      <c r="DM1012">
        <v>0.44309999999999999</v>
      </c>
      <c r="DN1012">
        <v>2.5699999999999998E-3</v>
      </c>
      <c r="DO1012">
        <v>2.4599999999999999E-3</v>
      </c>
      <c r="DP1012">
        <v>2.7000000000000001E-3</v>
      </c>
      <c r="DQ1012">
        <v>5.0000000000000002E-5</v>
      </c>
      <c r="DR1012">
        <v>5.0000000000000002E-5</v>
      </c>
      <c r="DS1012">
        <v>2.5400000000000002E-3</v>
      </c>
      <c r="DT1012">
        <v>6.2599999999999999E-3</v>
      </c>
      <c r="DU1012">
        <v>6.3930000000000001E-2</v>
      </c>
      <c r="DV1012">
        <v>0.88383</v>
      </c>
      <c r="DW1012">
        <v>2.5915599999999999</v>
      </c>
      <c r="DX1012">
        <v>0</v>
      </c>
      <c r="DY1012">
        <v>1080.9785999999999</v>
      </c>
      <c r="DZ1012">
        <v>6.7174300000000002</v>
      </c>
      <c r="EA1012">
        <v>6.7922399999999996</v>
      </c>
      <c r="EB1012">
        <v>7.8794300000000002</v>
      </c>
      <c r="EC1012">
        <v>0.13797999999999999</v>
      </c>
      <c r="ED1012">
        <v>0.13497000000000001</v>
      </c>
      <c r="EE1012">
        <v>7.7691299999999996</v>
      </c>
      <c r="EF1012">
        <v>16.372170000000001</v>
      </c>
      <c r="EG1012">
        <v>802.12909000000002</v>
      </c>
      <c r="EH1012">
        <v>9539.3053799999998</v>
      </c>
      <c r="EI1012">
        <v>28629.755000000001</v>
      </c>
      <c r="EJ1012">
        <v>0</v>
      </c>
      <c r="EK1012">
        <v>77.061229389999994</v>
      </c>
      <c r="EL1012">
        <v>6.9249053000000005E-2</v>
      </c>
      <c r="EM1012">
        <v>4.9913645999999999E-2</v>
      </c>
      <c r="EN1012">
        <v>1.9937802000000001E-2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13.14936443</v>
      </c>
      <c r="EX1012">
        <v>1.3109421E-2</v>
      </c>
      <c r="EY1012">
        <v>9.91241E-3</v>
      </c>
      <c r="EZ1012">
        <v>4.2022439999999999E-3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0.45088200000000001</v>
      </c>
      <c r="FI1012" t="s">
        <v>113</v>
      </c>
      <c r="FJ1012" t="s">
        <v>113</v>
      </c>
      <c r="FK1012" s="9">
        <v>1102.505686</v>
      </c>
      <c r="FL1012" t="s">
        <v>113</v>
      </c>
      <c r="FM1012" t="s">
        <v>113</v>
      </c>
    </row>
    <row r="1013" spans="116:169">
      <c r="DL1013">
        <v>0</v>
      </c>
      <c r="DM1013">
        <v>0.43458000000000002</v>
      </c>
      <c r="DN1013">
        <v>2.7699999999999999E-3</v>
      </c>
      <c r="DO1013">
        <v>2.4099999999999998E-3</v>
      </c>
      <c r="DP1013">
        <v>2.1900000000000001E-3</v>
      </c>
      <c r="DQ1013">
        <v>5.0000000000000002E-5</v>
      </c>
      <c r="DR1013">
        <v>5.0000000000000002E-5</v>
      </c>
      <c r="DS1013">
        <v>2.6800000000000001E-3</v>
      </c>
      <c r="DT1013">
        <v>6.1500000000000001E-3</v>
      </c>
      <c r="DU1013">
        <v>6.3979999999999995E-2</v>
      </c>
      <c r="DV1013">
        <v>0.88636999999999999</v>
      </c>
      <c r="DW1013">
        <v>2.5978300000000001</v>
      </c>
      <c r="DX1013">
        <v>0</v>
      </c>
      <c r="DY1013">
        <v>983.94861000000003</v>
      </c>
      <c r="DZ1013">
        <v>6.7526599999999997</v>
      </c>
      <c r="EA1013">
        <v>6.2190099999999999</v>
      </c>
      <c r="EB1013">
        <v>6.0014599999999998</v>
      </c>
      <c r="EC1013">
        <v>0.12292</v>
      </c>
      <c r="ED1013">
        <v>0.12395</v>
      </c>
      <c r="EE1013">
        <v>7.7649699999999999</v>
      </c>
      <c r="EF1013">
        <v>15.021520000000001</v>
      </c>
      <c r="EG1013">
        <v>802.26405999999997</v>
      </c>
      <c r="EH1013">
        <v>9547.0745100000004</v>
      </c>
      <c r="EI1013">
        <v>28646.12716</v>
      </c>
      <c r="EJ1013">
        <v>0</v>
      </c>
      <c r="EK1013">
        <v>76.421662019999999</v>
      </c>
      <c r="EL1013">
        <v>6.5357339E-2</v>
      </c>
      <c r="EM1013">
        <v>4.2027172000000002E-2</v>
      </c>
      <c r="EN1013">
        <v>2.1545445E-2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12.039103369999999</v>
      </c>
      <c r="EX1013">
        <v>1.1490106999999999E-2</v>
      </c>
      <c r="EY1013">
        <v>7.7954610000000001E-3</v>
      </c>
      <c r="EZ1013">
        <v>4.2492470000000003E-3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0.44199500000000003</v>
      </c>
      <c r="FI1013" t="s">
        <v>113</v>
      </c>
      <c r="FJ1013" t="s">
        <v>113</v>
      </c>
      <c r="FK1013" s="9">
        <v>1003.044662</v>
      </c>
      <c r="FL1013" t="s">
        <v>113</v>
      </c>
      <c r="FM1013" t="s">
        <v>113</v>
      </c>
    </row>
    <row r="1014" spans="116:169">
      <c r="DL1014">
        <v>0</v>
      </c>
      <c r="DM1014">
        <v>0.42665999999999998</v>
      </c>
      <c r="DN1014">
        <v>2.3600000000000001E-3</v>
      </c>
      <c r="DO1014">
        <v>2.5300000000000001E-3</v>
      </c>
      <c r="DP1014">
        <v>2.1199999999999999E-3</v>
      </c>
      <c r="DQ1014">
        <v>4.0000000000000003E-5</v>
      </c>
      <c r="DR1014">
        <v>5.0000000000000002E-5</v>
      </c>
      <c r="DS1014">
        <v>2.2000000000000001E-3</v>
      </c>
      <c r="DT1014">
        <v>6.0299999999999998E-3</v>
      </c>
      <c r="DU1014">
        <v>6.4030000000000004E-2</v>
      </c>
      <c r="DV1014">
        <v>0.88905999999999996</v>
      </c>
      <c r="DW1014">
        <v>2.60398</v>
      </c>
      <c r="DX1014">
        <v>0</v>
      </c>
      <c r="DY1014">
        <v>890.29890999999998</v>
      </c>
      <c r="DZ1014">
        <v>5.3336100000000002</v>
      </c>
      <c r="EA1014">
        <v>6.1099500000000004</v>
      </c>
      <c r="EB1014">
        <v>5.4547499999999998</v>
      </c>
      <c r="EC1014">
        <v>0.11078</v>
      </c>
      <c r="ED1014">
        <v>0.11149000000000001</v>
      </c>
      <c r="EE1014">
        <v>5.9626999999999999</v>
      </c>
      <c r="EF1014">
        <v>13.658379999999999</v>
      </c>
      <c r="EG1014">
        <v>802.38801000000001</v>
      </c>
      <c r="EH1014">
        <v>9554.8394800000005</v>
      </c>
      <c r="EI1014">
        <v>28661.148679999998</v>
      </c>
      <c r="EJ1014">
        <v>0</v>
      </c>
      <c r="EK1014">
        <v>75.879626819999999</v>
      </c>
      <c r="EL1014">
        <v>6.6632347999999994E-2</v>
      </c>
      <c r="EM1014">
        <v>4.0148979000000001E-2</v>
      </c>
      <c r="EN1014">
        <v>1.7670706000000001E-2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10.97106161</v>
      </c>
      <c r="EX1014">
        <v>1.0806769000000001E-2</v>
      </c>
      <c r="EY1014">
        <v>6.9076470000000003E-3</v>
      </c>
      <c r="EZ1014">
        <v>3.2483870000000001E-3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0.43372100000000002</v>
      </c>
      <c r="FI1014" t="s">
        <v>113</v>
      </c>
      <c r="FJ1014" t="s">
        <v>113</v>
      </c>
      <c r="FK1014">
        <v>907.30800499999998</v>
      </c>
      <c r="FL1014" t="s">
        <v>113</v>
      </c>
      <c r="FM1014" t="s">
        <v>113</v>
      </c>
    </row>
    <row r="1015" spans="116:169">
      <c r="DL1015">
        <v>0</v>
      </c>
      <c r="DM1015">
        <v>0.41853000000000001</v>
      </c>
      <c r="DN1015">
        <v>2.5899999999999999E-3</v>
      </c>
      <c r="DO1015">
        <v>2.2399999999999998E-3</v>
      </c>
      <c r="DP1015">
        <v>2.2100000000000002E-3</v>
      </c>
      <c r="DQ1015">
        <v>4.0000000000000003E-5</v>
      </c>
      <c r="DR1015">
        <v>5.0000000000000002E-5</v>
      </c>
      <c r="DS1015">
        <v>2.15E-3</v>
      </c>
      <c r="DT1015">
        <v>5.9100000000000003E-3</v>
      </c>
      <c r="DU1015">
        <v>6.4079999999999998E-2</v>
      </c>
      <c r="DV1015">
        <v>0.89124999999999999</v>
      </c>
      <c r="DW1015">
        <v>2.6100099999999999</v>
      </c>
      <c r="DX1015">
        <v>0</v>
      </c>
      <c r="DY1015">
        <v>798.21649000000002</v>
      </c>
      <c r="DZ1015">
        <v>5.4077500000000001</v>
      </c>
      <c r="EA1015">
        <v>5.00312</v>
      </c>
      <c r="EB1015">
        <v>5.29331</v>
      </c>
      <c r="EC1015">
        <v>9.8100000000000007E-2</v>
      </c>
      <c r="ED1015">
        <v>0.10004</v>
      </c>
      <c r="EE1015">
        <v>5.4605600000000001</v>
      </c>
      <c r="EF1015">
        <v>12.338240000000001</v>
      </c>
      <c r="EG1015">
        <v>802.49950999999999</v>
      </c>
      <c r="EH1015">
        <v>9560.8021800000006</v>
      </c>
      <c r="EI1015">
        <v>28674.807059999999</v>
      </c>
      <c r="EJ1015">
        <v>0</v>
      </c>
      <c r="EK1015">
        <v>75.268857729999993</v>
      </c>
      <c r="EL1015">
        <v>6.2115926000000002E-2</v>
      </c>
      <c r="EM1015">
        <v>4.2089108E-2</v>
      </c>
      <c r="EN1015">
        <v>1.7337123999999999E-2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9.9188930559999999</v>
      </c>
      <c r="EX1015">
        <v>9.2900889999999996E-3</v>
      </c>
      <c r="EY1015">
        <v>6.6856370000000004E-3</v>
      </c>
      <c r="EZ1015">
        <v>2.9574559999999998E-3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0.42561300000000002</v>
      </c>
      <c r="FI1015" t="s">
        <v>113</v>
      </c>
      <c r="FJ1015" t="s">
        <v>113</v>
      </c>
      <c r="FK1015">
        <v>814.01876200000004</v>
      </c>
      <c r="FL1015" t="s">
        <v>113</v>
      </c>
      <c r="FM1015" t="s">
        <v>113</v>
      </c>
    </row>
    <row r="1016" spans="116:169">
      <c r="DL1016">
        <v>0</v>
      </c>
      <c r="DM1016">
        <v>0.41054000000000002</v>
      </c>
      <c r="DN1016">
        <v>2.5999999999999999E-3</v>
      </c>
      <c r="DO1016">
        <v>2.3800000000000002E-3</v>
      </c>
      <c r="DP1016">
        <v>1.99E-3</v>
      </c>
      <c r="DQ1016">
        <v>4.0000000000000003E-5</v>
      </c>
      <c r="DR1016">
        <v>5.0000000000000002E-5</v>
      </c>
      <c r="DS1016">
        <v>2.2200000000000002E-3</v>
      </c>
      <c r="DT1016">
        <v>5.7999999999999996E-3</v>
      </c>
      <c r="DU1016">
        <v>6.4119999999999996E-2</v>
      </c>
      <c r="DV1016">
        <v>0.89341000000000004</v>
      </c>
      <c r="DW1016">
        <v>2.61592</v>
      </c>
      <c r="DX1016">
        <v>0</v>
      </c>
      <c r="DY1016">
        <v>708.47586999999999</v>
      </c>
      <c r="DZ1016">
        <v>4.9530399999999997</v>
      </c>
      <c r="EA1016">
        <v>4.8998600000000003</v>
      </c>
      <c r="EB1016">
        <v>4.4064199999999998</v>
      </c>
      <c r="EC1016">
        <v>9.1069999999999998E-2</v>
      </c>
      <c r="ED1016">
        <v>9.1139999999999999E-2</v>
      </c>
      <c r="EE1016">
        <v>5.2515400000000003</v>
      </c>
      <c r="EF1016">
        <v>11.05819</v>
      </c>
      <c r="EG1016">
        <v>802.59955000000002</v>
      </c>
      <c r="EH1016">
        <v>9566.2627400000001</v>
      </c>
      <c r="EI1016">
        <v>28687.1453</v>
      </c>
      <c r="EJ1016">
        <v>0</v>
      </c>
      <c r="EK1016">
        <v>74.670623509999999</v>
      </c>
      <c r="EL1016">
        <v>6.4059522999999993E-2</v>
      </c>
      <c r="EM1016">
        <v>3.8719130999999997E-2</v>
      </c>
      <c r="EN1016">
        <v>1.8225551999999999E-2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8.8946091139999996</v>
      </c>
      <c r="EX1016">
        <v>8.7349009999999998E-3</v>
      </c>
      <c r="EY1016">
        <v>5.6543599999999998E-3</v>
      </c>
      <c r="EZ1016">
        <v>2.870334E-3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0.41755399999999998</v>
      </c>
      <c r="FI1016" t="s">
        <v>113</v>
      </c>
      <c r="FJ1016" t="s">
        <v>113</v>
      </c>
      <c r="FK1016">
        <v>722.82625499999995</v>
      </c>
      <c r="FL1016" t="s">
        <v>113</v>
      </c>
      <c r="FM1016" t="s">
        <v>113</v>
      </c>
    </row>
    <row r="1017" spans="116:169">
      <c r="DL1017">
        <v>0</v>
      </c>
      <c r="DM1017">
        <v>0.40266000000000002</v>
      </c>
      <c r="DN1017">
        <v>2.6199999999999999E-3</v>
      </c>
      <c r="DO1017">
        <v>2.3900000000000002E-3</v>
      </c>
      <c r="DP1017">
        <v>2.0899999999999998E-3</v>
      </c>
      <c r="DQ1017">
        <v>4.0000000000000003E-5</v>
      </c>
      <c r="DR1017">
        <v>4.0000000000000003E-5</v>
      </c>
      <c r="DS1017">
        <v>2.0200000000000001E-3</v>
      </c>
      <c r="DT1017">
        <v>5.6899999999999997E-3</v>
      </c>
      <c r="DU1017">
        <v>6.4170000000000005E-2</v>
      </c>
      <c r="DV1017">
        <v>0.89561999999999997</v>
      </c>
      <c r="DW1017">
        <v>2.6217199999999998</v>
      </c>
      <c r="DX1017">
        <v>0</v>
      </c>
      <c r="DY1017">
        <v>620.96420999999998</v>
      </c>
      <c r="DZ1017">
        <v>4.5202900000000001</v>
      </c>
      <c r="EA1017">
        <v>4.4861199999999997</v>
      </c>
      <c r="EB1017">
        <v>4.2603499999999999</v>
      </c>
      <c r="EC1017">
        <v>8.2650000000000001E-2</v>
      </c>
      <c r="ED1017">
        <v>8.0949999999999994E-2</v>
      </c>
      <c r="EE1017">
        <v>4.4167800000000002</v>
      </c>
      <c r="EF1017">
        <v>9.8216800000000006</v>
      </c>
      <c r="EG1017">
        <v>802.69069000000002</v>
      </c>
      <c r="EH1017">
        <v>9571.5142899999992</v>
      </c>
      <c r="EI1017">
        <v>28698.20349</v>
      </c>
      <c r="EJ1017">
        <v>0</v>
      </c>
      <c r="EK1017">
        <v>74.070938060000003</v>
      </c>
      <c r="EL1017">
        <v>6.5223669999999997E-2</v>
      </c>
      <c r="EM1017">
        <v>4.0453412000000001E-2</v>
      </c>
      <c r="EN1017">
        <v>1.6591286E-2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7.8959082580000004</v>
      </c>
      <c r="EX1017">
        <v>8.0611239999999994E-3</v>
      </c>
      <c r="EY1017">
        <v>5.3828499999999998E-3</v>
      </c>
      <c r="EZ1017">
        <v>2.3981129999999999E-3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0.4098</v>
      </c>
      <c r="FI1017" t="s">
        <v>113</v>
      </c>
      <c r="FJ1017" t="s">
        <v>113</v>
      </c>
      <c r="FK1017">
        <v>634.31362999999999</v>
      </c>
      <c r="FL1017" t="s">
        <v>113</v>
      </c>
      <c r="FM1017" t="s">
        <v>113</v>
      </c>
    </row>
    <row r="1018" spans="116:169">
      <c r="DL1018">
        <v>0</v>
      </c>
      <c r="DM1018">
        <v>0.39452999999999999</v>
      </c>
      <c r="DN1018">
        <v>2.5999999999999999E-3</v>
      </c>
      <c r="DO1018">
        <v>2.7699999999999999E-3</v>
      </c>
      <c r="DP1018">
        <v>2.1099999999999999E-3</v>
      </c>
      <c r="DQ1018">
        <v>5.0000000000000002E-5</v>
      </c>
      <c r="DR1018">
        <v>5.0000000000000002E-5</v>
      </c>
      <c r="DS1018">
        <v>2.1099999999999999E-3</v>
      </c>
      <c r="DT1018">
        <v>5.5900000000000004E-3</v>
      </c>
      <c r="DU1018">
        <v>6.4210000000000003E-2</v>
      </c>
      <c r="DV1018">
        <v>0.89763999999999999</v>
      </c>
      <c r="DW1018">
        <v>2.6274000000000002</v>
      </c>
      <c r="DX1018">
        <v>0</v>
      </c>
      <c r="DY1018">
        <v>535.18912999999998</v>
      </c>
      <c r="DZ1018">
        <v>4.0062800000000003</v>
      </c>
      <c r="EA1018">
        <v>4.70845</v>
      </c>
      <c r="EB1018">
        <v>3.9271799999999999</v>
      </c>
      <c r="EC1018">
        <v>8.1250000000000003E-2</v>
      </c>
      <c r="ED1018">
        <v>7.3760000000000006E-2</v>
      </c>
      <c r="EE1018">
        <v>4.2460000000000004</v>
      </c>
      <c r="EF1018">
        <v>8.6261799999999997</v>
      </c>
      <c r="EG1018">
        <v>802.77165000000002</v>
      </c>
      <c r="EH1018">
        <v>9575.9310700000005</v>
      </c>
      <c r="EI1018">
        <v>28708.025180000001</v>
      </c>
      <c r="EJ1018">
        <v>0</v>
      </c>
      <c r="EK1018">
        <v>73.322542159999998</v>
      </c>
      <c r="EL1018">
        <v>7.3940211000000006E-2</v>
      </c>
      <c r="EM1018">
        <v>4.1301358000000003E-2</v>
      </c>
      <c r="EN1018">
        <v>1.7613183000000001E-2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6.9075326390000003</v>
      </c>
      <c r="EX1018">
        <v>8.1761730000000001E-3</v>
      </c>
      <c r="EY1018">
        <v>4.9734250000000001E-3</v>
      </c>
      <c r="EZ1018">
        <v>2.320295E-3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0.40205400000000002</v>
      </c>
      <c r="FI1018" t="s">
        <v>113</v>
      </c>
      <c r="FJ1018" t="s">
        <v>113</v>
      </c>
      <c r="FK1018">
        <v>547.91228999999998</v>
      </c>
      <c r="FL1018" t="s">
        <v>113</v>
      </c>
      <c r="FM1018" t="s">
        <v>113</v>
      </c>
    </row>
    <row r="1019" spans="116:169">
      <c r="DL1019">
        <v>0</v>
      </c>
      <c r="DM1019">
        <v>0.35693000000000003</v>
      </c>
      <c r="DN1019">
        <v>6.3000000000000003E-4</v>
      </c>
      <c r="DO1019">
        <v>2.7499999999999998E-3</v>
      </c>
      <c r="DP1019">
        <v>2.3999999999999998E-3</v>
      </c>
      <c r="DQ1019">
        <v>5.0000000000000002E-5</v>
      </c>
      <c r="DR1019">
        <v>4.0000000000000003E-5</v>
      </c>
      <c r="DS1019">
        <v>2.0600000000000002E-3</v>
      </c>
      <c r="DT1019">
        <v>3.7190000000000001E-2</v>
      </c>
      <c r="DU1019">
        <v>6.4259999999999998E-2</v>
      </c>
      <c r="DV1019">
        <v>0.89976</v>
      </c>
      <c r="DW1019">
        <v>2.6329899999999999</v>
      </c>
      <c r="DX1019">
        <v>0</v>
      </c>
      <c r="DY1019">
        <v>417.17381999999998</v>
      </c>
      <c r="DZ1019">
        <v>0.85197999999999996</v>
      </c>
      <c r="EA1019">
        <v>4.1771500000000001</v>
      </c>
      <c r="EB1019">
        <v>4.0504199999999999</v>
      </c>
      <c r="EC1019">
        <v>7.5200000000000003E-2</v>
      </c>
      <c r="ED1019">
        <v>6.173E-2</v>
      </c>
      <c r="EE1019">
        <v>3.8165</v>
      </c>
      <c r="EF1019">
        <v>50.4559</v>
      </c>
      <c r="EG1019">
        <v>802.84541000000002</v>
      </c>
      <c r="EH1019">
        <v>9580.1770699999997</v>
      </c>
      <c r="EI1019">
        <v>28716.65136</v>
      </c>
      <c r="EJ1019">
        <v>0</v>
      </c>
      <c r="EK1019">
        <v>67.106573159999996</v>
      </c>
      <c r="EL1019">
        <v>7.7665570000000003E-2</v>
      </c>
      <c r="EM1019">
        <v>4.7359218000000002E-2</v>
      </c>
      <c r="EN1019">
        <v>1.8005772999999999E-2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5.5009394929999997</v>
      </c>
      <c r="EX1019">
        <v>7.6387030000000002E-3</v>
      </c>
      <c r="EY1019">
        <v>5.1035330000000004E-3</v>
      </c>
      <c r="EZ1019">
        <v>2.1440420000000001E-3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0.362757</v>
      </c>
      <c r="FI1019" t="s">
        <v>113</v>
      </c>
      <c r="FJ1019" t="s">
        <v>113</v>
      </c>
      <c r="FK1019">
        <v>426.32855999999998</v>
      </c>
      <c r="FL1019" t="s">
        <v>113</v>
      </c>
      <c r="FM1019" t="s">
        <v>113</v>
      </c>
    </row>
    <row r="1020" spans="116:169">
      <c r="DL1020">
        <v>0</v>
      </c>
      <c r="DM1020">
        <v>0.20179</v>
      </c>
      <c r="DN1020">
        <v>1.6000000000000001E-4</v>
      </c>
      <c r="DO1020">
        <v>9.3999999999999997E-4</v>
      </c>
      <c r="DP1020">
        <v>2.32E-3</v>
      </c>
      <c r="DQ1020">
        <v>3.0000000000000001E-5</v>
      </c>
      <c r="DR1020">
        <v>3.0000000000000001E-5</v>
      </c>
      <c r="DS1020">
        <v>2.31E-3</v>
      </c>
      <c r="DT1020">
        <v>0.15518999999999999</v>
      </c>
      <c r="DU1020">
        <v>6.4299999999999996E-2</v>
      </c>
      <c r="DV1020">
        <v>0.90181999999999995</v>
      </c>
      <c r="DW1020">
        <v>2.6701800000000002</v>
      </c>
      <c r="DX1020">
        <v>0</v>
      </c>
      <c r="DY1020">
        <v>197.52826999999999</v>
      </c>
      <c r="DZ1020">
        <v>0.18149999999999999</v>
      </c>
      <c r="EA1020">
        <v>1.2325900000000001</v>
      </c>
      <c r="EB1020">
        <v>3.50244</v>
      </c>
      <c r="EC1020">
        <v>4.7039999999999998E-2</v>
      </c>
      <c r="ED1020">
        <v>3.4229999999999997E-2</v>
      </c>
      <c r="EE1020">
        <v>3.8795099999999998</v>
      </c>
      <c r="EF1020">
        <v>181.38839999999999</v>
      </c>
      <c r="EG1020">
        <v>802.90714000000003</v>
      </c>
      <c r="EH1020">
        <v>9583.9935700000005</v>
      </c>
      <c r="EI1020">
        <v>28767.107250000001</v>
      </c>
      <c r="EJ1020">
        <v>0</v>
      </c>
      <c r="EK1020">
        <v>38.420361440000001</v>
      </c>
      <c r="EL1020">
        <v>4.4890218000000003E-2</v>
      </c>
      <c r="EM1020">
        <v>4.8588643000000001E-2</v>
      </c>
      <c r="EN1020">
        <v>2.0733349000000002E-2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2.6855477059999999</v>
      </c>
      <c r="EX1020">
        <v>4.0155429999999999E-3</v>
      </c>
      <c r="EY1020">
        <v>4.6391219999999999E-3</v>
      </c>
      <c r="EZ1020">
        <v>2.2092610000000001E-3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0.205231</v>
      </c>
      <c r="FI1020" t="s">
        <v>113</v>
      </c>
      <c r="FJ1020" t="s">
        <v>113</v>
      </c>
      <c r="FK1020">
        <v>202.49184500000001</v>
      </c>
      <c r="FL1020" t="s">
        <v>113</v>
      </c>
      <c r="FM1020" t="s">
        <v>113</v>
      </c>
    </row>
    <row r="1021" spans="116:169">
      <c r="DL1021">
        <v>0</v>
      </c>
      <c r="DM1021">
        <v>3.032E-2</v>
      </c>
      <c r="DN1021">
        <v>5.0000000000000002E-5</v>
      </c>
      <c r="DO1021">
        <v>2.5999999999999998E-4</v>
      </c>
      <c r="DP1021">
        <v>8.4999999999999995E-4</v>
      </c>
      <c r="DQ1021">
        <v>2.0000000000000002E-5</v>
      </c>
      <c r="DR1021">
        <v>1.0000000000000001E-5</v>
      </c>
      <c r="DS1021">
        <v>2.16E-3</v>
      </c>
      <c r="DT1021">
        <v>0.17157</v>
      </c>
      <c r="DU1021">
        <v>6.4329999999999998E-2</v>
      </c>
      <c r="DV1021">
        <v>0.90412999999999999</v>
      </c>
      <c r="DW1021">
        <v>2.8253699999999999</v>
      </c>
      <c r="DX1021">
        <v>0</v>
      </c>
      <c r="DY1021">
        <v>23.849930000000001</v>
      </c>
      <c r="DZ1021">
        <v>4.7989999999999998E-2</v>
      </c>
      <c r="EA1021">
        <v>0.28539999999999999</v>
      </c>
      <c r="EB1021">
        <v>1.1197299999999999</v>
      </c>
      <c r="EC1021">
        <v>2.2589999999999999E-2</v>
      </c>
      <c r="ED1021">
        <v>1.1520000000000001E-2</v>
      </c>
      <c r="EE1021">
        <v>3.2589000000000001</v>
      </c>
      <c r="EF1021">
        <v>167.94992999999999</v>
      </c>
      <c r="EG1021">
        <v>802.94137000000001</v>
      </c>
      <c r="EH1021">
        <v>9587.8730799999994</v>
      </c>
      <c r="EI1021">
        <v>28948.495650000001</v>
      </c>
      <c r="EJ1021">
        <v>0</v>
      </c>
      <c r="EK1021">
        <v>5.8822153679999998</v>
      </c>
      <c r="EL1021">
        <v>2.1412637000000002E-2</v>
      </c>
      <c r="EM1021">
        <v>2.2001936999999999E-2</v>
      </c>
      <c r="EN1021">
        <v>2.0227353E-2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0.341805794</v>
      </c>
      <c r="EX1021">
        <v>1.7084139999999999E-3</v>
      </c>
      <c r="EY1021">
        <v>1.858883E-3</v>
      </c>
      <c r="EZ1021">
        <v>1.904944E-3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3.1495000000000002E-2</v>
      </c>
      <c r="FI1021" t="s">
        <v>113</v>
      </c>
      <c r="FJ1021" t="s">
        <v>113</v>
      </c>
      <c r="FK1021">
        <v>25.325637</v>
      </c>
      <c r="FL1021" t="s">
        <v>113</v>
      </c>
      <c r="FM1021" t="s">
        <v>113</v>
      </c>
    </row>
    <row r="1022" spans="116:169">
      <c r="DL1022">
        <v>0</v>
      </c>
      <c r="DM1022">
        <v>7.5000000000000002E-4</v>
      </c>
      <c r="DN1022">
        <v>2.0000000000000002E-5</v>
      </c>
      <c r="DO1022">
        <v>6.9999999999999994E-5</v>
      </c>
      <c r="DP1022">
        <v>2.4000000000000001E-4</v>
      </c>
      <c r="DQ1022">
        <v>1.0000000000000001E-5</v>
      </c>
      <c r="DR1022">
        <v>0</v>
      </c>
      <c r="DS1022">
        <v>7.9000000000000001E-4</v>
      </c>
      <c r="DT1022">
        <v>2.9610000000000001E-2</v>
      </c>
      <c r="DU1022">
        <v>6.4339999999999994E-2</v>
      </c>
      <c r="DV1022">
        <v>0.90629000000000004</v>
      </c>
      <c r="DW1022">
        <v>2.9969399999999999</v>
      </c>
      <c r="DX1022">
        <v>0</v>
      </c>
      <c r="DY1022">
        <v>0.44058000000000003</v>
      </c>
      <c r="DZ1022">
        <v>1.272E-2</v>
      </c>
      <c r="EA1022">
        <v>6.7559999999999995E-2</v>
      </c>
      <c r="EB1022">
        <v>0.27017000000000002</v>
      </c>
      <c r="EC1022">
        <v>6.4900000000000001E-3</v>
      </c>
      <c r="ED1022">
        <v>2.81E-3</v>
      </c>
      <c r="EE1022">
        <v>1.0376000000000001</v>
      </c>
      <c r="EF1022">
        <v>23.296869999999998</v>
      </c>
      <c r="EG1022">
        <v>802.95289000000002</v>
      </c>
      <c r="EH1022">
        <v>9591.1319800000001</v>
      </c>
      <c r="EI1022">
        <v>29116.44558</v>
      </c>
      <c r="EJ1022">
        <v>0</v>
      </c>
      <c r="EK1022">
        <v>0.168377688</v>
      </c>
      <c r="EL1022">
        <v>7.9206260000000001E-3</v>
      </c>
      <c r="EM1022">
        <v>6.9948830000000004E-3</v>
      </c>
      <c r="EN1022">
        <v>7.5377049999999996E-3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8.3058980000000008E-3</v>
      </c>
      <c r="EX1022">
        <v>5.4580199999999996E-4</v>
      </c>
      <c r="EY1022">
        <v>5.1076500000000005E-4</v>
      </c>
      <c r="EZ1022">
        <v>6.1760799999999996E-4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1.0859999999999999E-3</v>
      </c>
      <c r="FI1022" t="s">
        <v>113</v>
      </c>
      <c r="FJ1022" t="s">
        <v>113</v>
      </c>
      <c r="FK1022">
        <v>0.79752000000000001</v>
      </c>
      <c r="FL1022" t="s">
        <v>113</v>
      </c>
      <c r="FM1022" t="s">
        <v>113</v>
      </c>
    </row>
    <row r="1023" spans="116:169">
      <c r="DL1023">
        <v>0</v>
      </c>
      <c r="DM1023">
        <v>3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45060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 t="s">
        <v>113</v>
      </c>
      <c r="FI1023" t="s">
        <v>113</v>
      </c>
      <c r="FJ1023" t="s">
        <v>113</v>
      </c>
      <c r="FK1023" t="s">
        <v>113</v>
      </c>
      <c r="FL1023" t="s">
        <v>113</v>
      </c>
      <c r="FM1023" t="s">
        <v>113</v>
      </c>
    </row>
    <row r="1024" spans="116:169">
      <c r="DL1024">
        <v>0</v>
      </c>
      <c r="DM1024">
        <v>2.7926700000000002</v>
      </c>
      <c r="DN1024">
        <v>1.8970000000000001E-2</v>
      </c>
      <c r="DO1024">
        <v>2.33E-3</v>
      </c>
      <c r="DP1024">
        <v>0</v>
      </c>
      <c r="DQ1024">
        <v>0</v>
      </c>
      <c r="DR1024">
        <v>9.3299999999999998E-3</v>
      </c>
      <c r="DS1024">
        <v>0</v>
      </c>
      <c r="DT1024">
        <v>0.1767</v>
      </c>
      <c r="DU1024">
        <v>0</v>
      </c>
      <c r="DV1024">
        <v>0</v>
      </c>
      <c r="DW1024">
        <v>0</v>
      </c>
      <c r="DX1024">
        <v>0</v>
      </c>
      <c r="DY1024">
        <v>41778.114220000003</v>
      </c>
      <c r="DZ1024">
        <v>284.96211</v>
      </c>
      <c r="EA1024">
        <v>35.027850000000001</v>
      </c>
      <c r="EB1024">
        <v>0</v>
      </c>
      <c r="EC1024">
        <v>0</v>
      </c>
      <c r="ED1024">
        <v>140.11142000000001</v>
      </c>
      <c r="EE1024">
        <v>0</v>
      </c>
      <c r="EF1024">
        <v>2654.0426499999999</v>
      </c>
      <c r="EG1024">
        <v>0</v>
      </c>
      <c r="EH1024">
        <v>0</v>
      </c>
      <c r="EI1024">
        <v>0</v>
      </c>
      <c r="EJ1024">
        <v>0</v>
      </c>
      <c r="EK1024">
        <v>167.74174679999999</v>
      </c>
      <c r="EL1024">
        <v>0</v>
      </c>
      <c r="EM1024">
        <v>0</v>
      </c>
      <c r="EN1024">
        <v>0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468.72539180000001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2.813971</v>
      </c>
      <c r="FI1024" t="s">
        <v>113</v>
      </c>
      <c r="FJ1024" t="s">
        <v>113</v>
      </c>
      <c r="FK1024" s="9">
        <v>42098.104181000002</v>
      </c>
      <c r="FL1024" t="s">
        <v>113</v>
      </c>
      <c r="FM1024" t="s">
        <v>113</v>
      </c>
    </row>
    <row r="1025" spans="116:169">
      <c r="DL1025">
        <v>0</v>
      </c>
      <c r="DM1025">
        <v>2.7014200000000002</v>
      </c>
      <c r="DN1025">
        <v>9.92E-3</v>
      </c>
      <c r="DO1025">
        <v>1.434E-2</v>
      </c>
      <c r="DP1025">
        <v>0</v>
      </c>
      <c r="DQ1025">
        <v>3.8999999999999999E-4</v>
      </c>
      <c r="DR1025">
        <v>6.62E-3</v>
      </c>
      <c r="DS1025">
        <v>0</v>
      </c>
      <c r="DT1025">
        <v>8.1280000000000005E-2</v>
      </c>
      <c r="DU1025">
        <v>9.3299999999999998E-3</v>
      </c>
      <c r="DV1025">
        <v>0</v>
      </c>
      <c r="DW1025">
        <v>0.1767</v>
      </c>
      <c r="DX1025">
        <v>0</v>
      </c>
      <c r="DY1025">
        <v>40248.994350000001</v>
      </c>
      <c r="DZ1025">
        <v>148.45241999999999</v>
      </c>
      <c r="EA1025">
        <v>215.29481999999999</v>
      </c>
      <c r="EB1025">
        <v>0</v>
      </c>
      <c r="EC1025">
        <v>5.81555</v>
      </c>
      <c r="ED1025">
        <v>99.252099999999999</v>
      </c>
      <c r="EE1025">
        <v>0</v>
      </c>
      <c r="EF1025">
        <v>1215.9881800000001</v>
      </c>
      <c r="EG1025">
        <v>140.11142000000001</v>
      </c>
      <c r="EH1025">
        <v>0</v>
      </c>
      <c r="EI1025">
        <v>2654.0426499999999</v>
      </c>
      <c r="EJ1025">
        <v>0</v>
      </c>
      <c r="EK1025">
        <v>164.2835019</v>
      </c>
      <c r="EL1025">
        <v>2.3256434999999999E-2</v>
      </c>
      <c r="EM1025">
        <v>0</v>
      </c>
      <c r="EN1025">
        <v>0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452.18208149999998</v>
      </c>
      <c r="EX1025">
        <v>6.4986097000000007E-2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2.7260680000000002</v>
      </c>
      <c r="FI1025" t="s">
        <v>113</v>
      </c>
      <c r="FJ1025" t="s">
        <v>113</v>
      </c>
      <c r="FK1025" s="9">
        <v>40618.557143999999</v>
      </c>
      <c r="FL1025" t="s">
        <v>113</v>
      </c>
      <c r="FM1025" t="s">
        <v>113</v>
      </c>
    </row>
    <row r="1026" spans="116:169">
      <c r="DL1026">
        <v>0</v>
      </c>
      <c r="DM1026">
        <v>2.6331000000000002</v>
      </c>
      <c r="DN1026">
        <v>1.286E-2</v>
      </c>
      <c r="DO1026">
        <v>8.3099999999999997E-3</v>
      </c>
      <c r="DP1026">
        <v>9.9600000000000001E-3</v>
      </c>
      <c r="DQ1026">
        <v>0</v>
      </c>
      <c r="DR1026">
        <v>4.9100000000000003E-3</v>
      </c>
      <c r="DS1026">
        <v>8.0000000000000004E-4</v>
      </c>
      <c r="DT1026">
        <v>5.6140000000000002E-2</v>
      </c>
      <c r="DU1026">
        <v>1.5949999999999999E-2</v>
      </c>
      <c r="DV1026">
        <v>0</v>
      </c>
      <c r="DW1026">
        <v>0.25797999999999999</v>
      </c>
      <c r="DX1026">
        <v>0</v>
      </c>
      <c r="DY1026">
        <v>39069.435920000004</v>
      </c>
      <c r="DZ1026">
        <v>191.58498</v>
      </c>
      <c r="EA1026">
        <v>124.14053</v>
      </c>
      <c r="EB1026">
        <v>149.51029</v>
      </c>
      <c r="EC1026">
        <v>0</v>
      </c>
      <c r="ED1026">
        <v>73.542829999999995</v>
      </c>
      <c r="EE1026">
        <v>11.96082</v>
      </c>
      <c r="EF1026">
        <v>836.40315999999996</v>
      </c>
      <c r="EG1026">
        <v>239.36351999999999</v>
      </c>
      <c r="EH1026">
        <v>0</v>
      </c>
      <c r="EI1026">
        <v>3870.0308300000002</v>
      </c>
      <c r="EJ1026">
        <v>0</v>
      </c>
      <c r="EK1026">
        <v>161.91107389999999</v>
      </c>
      <c r="EL1026">
        <v>6.7551293999999998E-2</v>
      </c>
      <c r="EM1026">
        <v>0</v>
      </c>
      <c r="EN1026">
        <v>0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438.9395854</v>
      </c>
      <c r="EX1026">
        <v>0.186930969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2.6642220000000001</v>
      </c>
      <c r="FI1026" t="s">
        <v>113</v>
      </c>
      <c r="FJ1026" t="s">
        <v>113</v>
      </c>
      <c r="FK1026" s="9">
        <v>39534.671713000003</v>
      </c>
      <c r="FL1026" t="s">
        <v>113</v>
      </c>
      <c r="FM1026" t="s">
        <v>113</v>
      </c>
    </row>
    <row r="1027" spans="116:169">
      <c r="DL1027">
        <v>0</v>
      </c>
      <c r="DM1027">
        <v>2.5697800000000002</v>
      </c>
      <c r="DN1027">
        <v>1.269E-2</v>
      </c>
      <c r="DO1027">
        <v>1.205E-2</v>
      </c>
      <c r="DP1027">
        <v>7.8499999999999993E-3</v>
      </c>
      <c r="DQ1027">
        <v>3.6000000000000002E-4</v>
      </c>
      <c r="DR1027">
        <v>2.99E-3</v>
      </c>
      <c r="DS1027">
        <v>9.4900000000000002E-3</v>
      </c>
      <c r="DT1027">
        <v>4.9009999999999998E-2</v>
      </c>
      <c r="DU1027">
        <v>2.086E-2</v>
      </c>
      <c r="DV1027">
        <v>8.0000000000000004E-4</v>
      </c>
      <c r="DW1027">
        <v>0.31412000000000001</v>
      </c>
      <c r="DX1027">
        <v>0</v>
      </c>
      <c r="DY1027">
        <v>37970.348039999997</v>
      </c>
      <c r="DZ1027">
        <v>188.24092999999999</v>
      </c>
      <c r="EA1027">
        <v>179.39179999999999</v>
      </c>
      <c r="EB1027">
        <v>117.28818</v>
      </c>
      <c r="EC1027">
        <v>5.3974099999999998</v>
      </c>
      <c r="ED1027">
        <v>44.557070000000003</v>
      </c>
      <c r="EE1027">
        <v>142.49377999999999</v>
      </c>
      <c r="EF1027">
        <v>727.15635999999995</v>
      </c>
      <c r="EG1027">
        <v>312.90634999999997</v>
      </c>
      <c r="EH1027">
        <v>11.96082</v>
      </c>
      <c r="EI1027">
        <v>4706.4339799999998</v>
      </c>
      <c r="EJ1027">
        <v>0</v>
      </c>
      <c r="EK1027">
        <v>159.71182949999999</v>
      </c>
      <c r="EL1027">
        <v>6.4368439999999999E-2</v>
      </c>
      <c r="EM1027">
        <v>2.1936975000000001E-2</v>
      </c>
      <c r="EN1027">
        <v>0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426.42365460000002</v>
      </c>
      <c r="EX1027">
        <v>0.175407915</v>
      </c>
      <c r="EY1027">
        <v>6.0379250000000002E-2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2.6027290000000001</v>
      </c>
      <c r="FI1027" t="s">
        <v>113</v>
      </c>
      <c r="FJ1027" t="s">
        <v>113</v>
      </c>
      <c r="FK1027" s="9">
        <v>38460.666362999997</v>
      </c>
      <c r="FL1027" t="s">
        <v>113</v>
      </c>
      <c r="FM1027" t="s">
        <v>113</v>
      </c>
    </row>
    <row r="1028" spans="116:169">
      <c r="DL1028">
        <v>0</v>
      </c>
      <c r="DM1028">
        <v>2.50299</v>
      </c>
      <c r="DN1028">
        <v>1.2409999999999999E-2</v>
      </c>
      <c r="DO1028">
        <v>1.5970000000000002E-2</v>
      </c>
      <c r="DP1028">
        <v>1.243E-2</v>
      </c>
      <c r="DQ1028">
        <v>3.3E-4</v>
      </c>
      <c r="DR1028">
        <v>0</v>
      </c>
      <c r="DS1028">
        <v>7.8200000000000006E-3</v>
      </c>
      <c r="DT1028">
        <v>5.0779999999999999E-2</v>
      </c>
      <c r="DU1028">
        <v>2.385E-2</v>
      </c>
      <c r="DV1028">
        <v>1.0290000000000001E-2</v>
      </c>
      <c r="DW1028">
        <v>0.36313000000000001</v>
      </c>
      <c r="DX1028">
        <v>0</v>
      </c>
      <c r="DY1028">
        <v>36826.305030000003</v>
      </c>
      <c r="DZ1028">
        <v>183.28784999999999</v>
      </c>
      <c r="EA1028">
        <v>236.76406</v>
      </c>
      <c r="EB1028">
        <v>184.90029999999999</v>
      </c>
      <c r="EC1028">
        <v>4.9537100000000001</v>
      </c>
      <c r="ED1028">
        <v>0</v>
      </c>
      <c r="EE1028">
        <v>116.70247999999999</v>
      </c>
      <c r="EF1028">
        <v>750.27148999999997</v>
      </c>
      <c r="EG1028">
        <v>357.46341999999999</v>
      </c>
      <c r="EH1028">
        <v>154.45461</v>
      </c>
      <c r="EI1028">
        <v>5433.5903500000004</v>
      </c>
      <c r="EJ1028">
        <v>0</v>
      </c>
      <c r="EK1028">
        <v>157.32881</v>
      </c>
      <c r="EL1028">
        <v>8.7528431000000004E-2</v>
      </c>
      <c r="EM1028">
        <v>2.1760525999999999E-2</v>
      </c>
      <c r="EN1028">
        <v>4.3352660000000001E-2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413.68695509999998</v>
      </c>
      <c r="EX1028">
        <v>0.23547858299999999</v>
      </c>
      <c r="EY1028">
        <v>5.8991228E-2</v>
      </c>
      <c r="EZ1028">
        <v>0.119323703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2.5441340000000001</v>
      </c>
      <c r="FI1028" t="s">
        <v>113</v>
      </c>
      <c r="FJ1028" t="s">
        <v>113</v>
      </c>
      <c r="FK1028" s="9">
        <v>37436.210943999999</v>
      </c>
      <c r="FL1028" t="s">
        <v>113</v>
      </c>
      <c r="FM1028" t="s">
        <v>113</v>
      </c>
    </row>
    <row r="1029" spans="116:169">
      <c r="DL1029">
        <v>0</v>
      </c>
      <c r="DM1029">
        <v>2.44177</v>
      </c>
      <c r="DN1029">
        <v>1.8319999999999999E-2</v>
      </c>
      <c r="DO1029">
        <v>1.234E-2</v>
      </c>
      <c r="DP1029">
        <v>1.44E-2</v>
      </c>
      <c r="DQ1029">
        <v>3.6999999999999999E-4</v>
      </c>
      <c r="DR1029">
        <v>1.0300000000000001E-3</v>
      </c>
      <c r="DS1029">
        <v>1.225E-2</v>
      </c>
      <c r="DT1029">
        <v>4.3659999999999997E-2</v>
      </c>
      <c r="DU1029">
        <v>2.385E-2</v>
      </c>
      <c r="DV1029">
        <v>1.8110000000000001E-2</v>
      </c>
      <c r="DW1029">
        <v>0.41391</v>
      </c>
      <c r="DX1029">
        <v>0</v>
      </c>
      <c r="DY1029">
        <v>35770.352959999997</v>
      </c>
      <c r="DZ1029">
        <v>269.54097000000002</v>
      </c>
      <c r="EA1029">
        <v>182.20343</v>
      </c>
      <c r="EB1029">
        <v>213.43817999999999</v>
      </c>
      <c r="EC1029">
        <v>5.4454099999999999</v>
      </c>
      <c r="ED1029">
        <v>15.21143</v>
      </c>
      <c r="EE1029">
        <v>182.19819000000001</v>
      </c>
      <c r="EF1029">
        <v>642.29278999999997</v>
      </c>
      <c r="EG1029">
        <v>357.46341999999999</v>
      </c>
      <c r="EH1029">
        <v>271.15708999999998</v>
      </c>
      <c r="EI1029">
        <v>6183.8618299999998</v>
      </c>
      <c r="EJ1029">
        <v>0</v>
      </c>
      <c r="EK1029">
        <v>155.32300309999999</v>
      </c>
      <c r="EL1029">
        <v>0.111036656</v>
      </c>
      <c r="EM1029">
        <v>8.6347948999999993E-2</v>
      </c>
      <c r="EN1029">
        <v>7.200967E-3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402.18877980000002</v>
      </c>
      <c r="EX1029">
        <v>0.29317073199999999</v>
      </c>
      <c r="EY1029">
        <v>0.23113263000000001</v>
      </c>
      <c r="EZ1029">
        <v>1.9521307000000002E-2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2.487196</v>
      </c>
      <c r="FI1029" t="s">
        <v>113</v>
      </c>
      <c r="FJ1029" t="s">
        <v>113</v>
      </c>
      <c r="FK1029" s="9">
        <v>36440.980955999999</v>
      </c>
      <c r="FL1029" t="s">
        <v>113</v>
      </c>
      <c r="FM1029" t="s">
        <v>113</v>
      </c>
    </row>
    <row r="1030" spans="116:169">
      <c r="DL1030">
        <v>0</v>
      </c>
      <c r="DM1030">
        <v>2.3819400000000002</v>
      </c>
      <c r="DN1030">
        <v>1.9519999999999999E-2</v>
      </c>
      <c r="DO1030">
        <v>1.6369999999999999E-2</v>
      </c>
      <c r="DP1030">
        <v>1.145E-2</v>
      </c>
      <c r="DQ1030">
        <v>3.6999999999999999E-4</v>
      </c>
      <c r="DR1030">
        <v>9.7999999999999997E-4</v>
      </c>
      <c r="DS1030">
        <v>1.3979999999999999E-2</v>
      </c>
      <c r="DT1030">
        <v>4.2569999999999997E-2</v>
      </c>
      <c r="DU1030">
        <v>2.4889999999999999E-2</v>
      </c>
      <c r="DV1030">
        <v>3.0360000000000002E-2</v>
      </c>
      <c r="DW1030">
        <v>0.45756000000000002</v>
      </c>
      <c r="DX1030">
        <v>0</v>
      </c>
      <c r="DY1030">
        <v>34741.041089999999</v>
      </c>
      <c r="DZ1030">
        <v>285.99954000000002</v>
      </c>
      <c r="EA1030">
        <v>240.73070000000001</v>
      </c>
      <c r="EB1030">
        <v>169.01471000000001</v>
      </c>
      <c r="EC1030">
        <v>5.5329499999999996</v>
      </c>
      <c r="ED1030">
        <v>14.37467</v>
      </c>
      <c r="EE1030">
        <v>207.10612</v>
      </c>
      <c r="EF1030">
        <v>623.66881000000001</v>
      </c>
      <c r="EG1030">
        <v>372.67484000000002</v>
      </c>
      <c r="EH1030">
        <v>453.35527999999999</v>
      </c>
      <c r="EI1030">
        <v>6826.1546200000003</v>
      </c>
      <c r="EJ1030">
        <v>0</v>
      </c>
      <c r="EK1030">
        <v>153.27810500000001</v>
      </c>
      <c r="EL1030">
        <v>0.147051776</v>
      </c>
      <c r="EM1030">
        <v>7.8775254000000003E-2</v>
      </c>
      <c r="EN1030">
        <v>8.437366E-3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390.81704079999997</v>
      </c>
      <c r="EX1030">
        <v>0.38203410900000001</v>
      </c>
      <c r="EY1030">
        <v>0.20781306699999999</v>
      </c>
      <c r="EZ1030">
        <v>2.2527082E-2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2.429665</v>
      </c>
      <c r="FI1030" t="s">
        <v>113</v>
      </c>
      <c r="FJ1030" t="s">
        <v>113</v>
      </c>
      <c r="FK1030" s="9">
        <v>35442.318980999997</v>
      </c>
      <c r="FL1030" t="s">
        <v>113</v>
      </c>
      <c r="FM1030" t="s">
        <v>113</v>
      </c>
    </row>
    <row r="1031" spans="116:169">
      <c r="DL1031">
        <v>0</v>
      </c>
      <c r="DM1031">
        <v>2.32687</v>
      </c>
      <c r="DN1031">
        <v>1.6310000000000002E-2</v>
      </c>
      <c r="DO1031">
        <v>1.737E-2</v>
      </c>
      <c r="DP1031">
        <v>1.4919999999999999E-2</v>
      </c>
      <c r="DQ1031">
        <v>3.5E-4</v>
      </c>
      <c r="DR1031">
        <v>9.8999999999999999E-4</v>
      </c>
      <c r="DS1031">
        <v>1.133E-2</v>
      </c>
      <c r="DT1031">
        <v>4.1529999999999997E-2</v>
      </c>
      <c r="DU1031">
        <v>2.5870000000000001E-2</v>
      </c>
      <c r="DV1031">
        <v>4.4330000000000001E-2</v>
      </c>
      <c r="DW1031">
        <v>0.50012999999999996</v>
      </c>
      <c r="DX1031">
        <v>0</v>
      </c>
      <c r="DY1031">
        <v>33786.706879999998</v>
      </c>
      <c r="DZ1031">
        <v>237.84562</v>
      </c>
      <c r="EA1031">
        <v>254.23347000000001</v>
      </c>
      <c r="EB1031">
        <v>219.25194999999999</v>
      </c>
      <c r="EC1031">
        <v>5.1784699999999999</v>
      </c>
      <c r="ED1031">
        <v>14.50379</v>
      </c>
      <c r="EE1031">
        <v>167.21493000000001</v>
      </c>
      <c r="EF1031">
        <v>605.69777999999997</v>
      </c>
      <c r="EG1031">
        <v>387.04951999999997</v>
      </c>
      <c r="EH1031">
        <v>660.46140000000003</v>
      </c>
      <c r="EI1031">
        <v>7449.8234300000004</v>
      </c>
      <c r="EJ1031">
        <v>0</v>
      </c>
      <c r="EK1031">
        <v>151.4370164</v>
      </c>
      <c r="EL1031">
        <v>0.154856465</v>
      </c>
      <c r="EM1031">
        <v>8.7432113000000006E-2</v>
      </c>
      <c r="EN1031">
        <v>6.7844680000000001E-3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380.18365189999997</v>
      </c>
      <c r="EX1031">
        <v>0.39597448299999999</v>
      </c>
      <c r="EY1031">
        <v>0.226928185</v>
      </c>
      <c r="EZ1031">
        <v>1.7838824999999999E-2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2.37581</v>
      </c>
      <c r="FI1031" t="s">
        <v>113</v>
      </c>
      <c r="FJ1031" t="s">
        <v>113</v>
      </c>
      <c r="FK1031" s="9">
        <v>34503.216386</v>
      </c>
      <c r="FL1031" t="s">
        <v>113</v>
      </c>
      <c r="FM1031" t="s">
        <v>113</v>
      </c>
    </row>
    <row r="1032" spans="116:169">
      <c r="DL1032">
        <v>0</v>
      </c>
      <c r="DM1032">
        <v>2.2801900000000002</v>
      </c>
      <c r="DN1032">
        <v>1.6820000000000002E-2</v>
      </c>
      <c r="DO1032">
        <v>1.2840000000000001E-2</v>
      </c>
      <c r="DP1032">
        <v>1.6750000000000001E-2</v>
      </c>
      <c r="DQ1032">
        <v>6.8999999999999997E-4</v>
      </c>
      <c r="DR1032">
        <v>3.8999999999999999E-4</v>
      </c>
      <c r="DS1032">
        <v>1.423E-2</v>
      </c>
      <c r="DT1032">
        <v>3.39E-2</v>
      </c>
      <c r="DU1032">
        <v>2.6859999999999998E-2</v>
      </c>
      <c r="DV1032">
        <v>5.5669999999999997E-2</v>
      </c>
      <c r="DW1032">
        <v>0.54166000000000003</v>
      </c>
      <c r="DX1032">
        <v>0</v>
      </c>
      <c r="DY1032">
        <v>32959.143320000003</v>
      </c>
      <c r="DZ1032">
        <v>244.24186</v>
      </c>
      <c r="EA1032">
        <v>187.30275</v>
      </c>
      <c r="EB1032">
        <v>245.21012999999999</v>
      </c>
      <c r="EC1032">
        <v>10.15659</v>
      </c>
      <c r="ED1032">
        <v>5.5950699999999998</v>
      </c>
      <c r="EE1032">
        <v>209.04383999999999</v>
      </c>
      <c r="EF1032">
        <v>492.20627999999999</v>
      </c>
      <c r="EG1032">
        <v>401.55331000000001</v>
      </c>
      <c r="EH1032">
        <v>827.67633000000001</v>
      </c>
      <c r="EI1032">
        <v>8055.5212099999999</v>
      </c>
      <c r="EJ1032">
        <v>0</v>
      </c>
      <c r="EK1032">
        <v>150.08460969999999</v>
      </c>
      <c r="EL1032">
        <v>0.1625028</v>
      </c>
      <c r="EM1032">
        <v>2.3390514000000001E-2</v>
      </c>
      <c r="EN1032">
        <v>4.6038892999999997E-2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370.9665948</v>
      </c>
      <c r="EX1032">
        <v>0.41218918100000002</v>
      </c>
      <c r="EY1032">
        <v>5.96362E-2</v>
      </c>
      <c r="EZ1032">
        <v>0.11920639399999999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2.3273000000000001</v>
      </c>
      <c r="FI1032" t="s">
        <v>113</v>
      </c>
      <c r="FJ1032" t="s">
        <v>113</v>
      </c>
      <c r="FK1032" s="9">
        <v>33646.054649999998</v>
      </c>
      <c r="FL1032" t="s">
        <v>113</v>
      </c>
      <c r="FM1032" t="s">
        <v>113</v>
      </c>
    </row>
    <row r="1033" spans="116:169">
      <c r="DL1033">
        <v>0</v>
      </c>
      <c r="DM1033">
        <v>2.2388599999999999</v>
      </c>
      <c r="DN1033">
        <v>1.242E-2</v>
      </c>
      <c r="DO1033">
        <v>1.311E-2</v>
      </c>
      <c r="DP1033">
        <v>1.291E-2</v>
      </c>
      <c r="DQ1033">
        <v>5.9000000000000003E-4</v>
      </c>
      <c r="DR1033">
        <v>3.8000000000000002E-4</v>
      </c>
      <c r="DS1033">
        <v>1.5709999999999998E-2</v>
      </c>
      <c r="DT1033">
        <v>3.3320000000000002E-2</v>
      </c>
      <c r="DU1033">
        <v>2.725E-2</v>
      </c>
      <c r="DV1033">
        <v>6.9889999999999994E-2</v>
      </c>
      <c r="DW1033">
        <v>0.57555999999999996</v>
      </c>
      <c r="DX1033">
        <v>0</v>
      </c>
      <c r="DY1033">
        <v>32213.073499999999</v>
      </c>
      <c r="DZ1033">
        <v>179.53305</v>
      </c>
      <c r="EA1033">
        <v>190.38335000000001</v>
      </c>
      <c r="EB1033">
        <v>188.15396999999999</v>
      </c>
      <c r="EC1033">
        <v>8.6449300000000004</v>
      </c>
      <c r="ED1033">
        <v>5.4686199999999996</v>
      </c>
      <c r="EE1033">
        <v>229.87775999999999</v>
      </c>
      <c r="EF1033">
        <v>481.59857</v>
      </c>
      <c r="EG1033">
        <v>407.14837999999997</v>
      </c>
      <c r="EH1033">
        <v>1036.7201700000001</v>
      </c>
      <c r="EI1033">
        <v>8547.7274899999993</v>
      </c>
      <c r="EJ1033">
        <v>0</v>
      </c>
      <c r="EK1033">
        <v>149.0331971</v>
      </c>
      <c r="EL1033">
        <v>0.217924966</v>
      </c>
      <c r="EM1033">
        <v>1.7495382E-2</v>
      </c>
      <c r="EN1033">
        <v>5.2288604000000002E-2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362.65265879999998</v>
      </c>
      <c r="EX1033">
        <v>0.54595499599999997</v>
      </c>
      <c r="EY1033">
        <v>4.391975E-2</v>
      </c>
      <c r="EZ1033">
        <v>0.133314456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2.2778939999999999</v>
      </c>
      <c r="FI1033" t="s">
        <v>113</v>
      </c>
      <c r="FJ1033" t="s">
        <v>113</v>
      </c>
      <c r="FK1033" s="9">
        <v>32779.788787999998</v>
      </c>
      <c r="FL1033" t="s">
        <v>113</v>
      </c>
      <c r="FM1033" t="s">
        <v>113</v>
      </c>
    </row>
    <row r="1034" spans="116:169">
      <c r="DL1034">
        <v>0</v>
      </c>
      <c r="DM1034">
        <v>2.1970000000000001</v>
      </c>
      <c r="DN1034">
        <v>1.2359999999999999E-2</v>
      </c>
      <c r="DO1034">
        <v>9.9000000000000008E-3</v>
      </c>
      <c r="DP1034">
        <v>1.278E-2</v>
      </c>
      <c r="DQ1034">
        <v>5.5000000000000003E-4</v>
      </c>
      <c r="DR1034">
        <v>3.6999999999999999E-4</v>
      </c>
      <c r="DS1034">
        <v>1.222E-2</v>
      </c>
      <c r="DT1034">
        <v>3.2719999999999999E-2</v>
      </c>
      <c r="DU1034">
        <v>2.7619999999999999E-2</v>
      </c>
      <c r="DV1034">
        <v>8.5599999999999996E-2</v>
      </c>
      <c r="DW1034">
        <v>0.60887999999999998</v>
      </c>
      <c r="DX1034">
        <v>0</v>
      </c>
      <c r="DY1034">
        <v>31463.32386</v>
      </c>
      <c r="DZ1034">
        <v>177.82571999999999</v>
      </c>
      <c r="EA1034">
        <v>143.02977000000001</v>
      </c>
      <c r="EB1034">
        <v>185.41900000000001</v>
      </c>
      <c r="EC1034">
        <v>7.9386599999999996</v>
      </c>
      <c r="ED1034">
        <v>5.3435300000000003</v>
      </c>
      <c r="EE1034">
        <v>178.12439000000001</v>
      </c>
      <c r="EF1034">
        <v>470.72809000000001</v>
      </c>
      <c r="EG1034">
        <v>412.61700000000002</v>
      </c>
      <c r="EH1034">
        <v>1266.5979299999999</v>
      </c>
      <c r="EI1034">
        <v>9029.3260599999994</v>
      </c>
      <c r="EJ1034">
        <v>0</v>
      </c>
      <c r="EK1034">
        <v>147.81756139999999</v>
      </c>
      <c r="EL1034">
        <v>0.17939723099999999</v>
      </c>
      <c r="EM1034">
        <v>1.8062451E-2</v>
      </c>
      <c r="EN1034">
        <v>4.0739243000000001E-2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354.08262009999999</v>
      </c>
      <c r="EX1034">
        <v>0.44274405500000003</v>
      </c>
      <c r="EY1034">
        <v>4.4642599999999998E-2</v>
      </c>
      <c r="EZ1034">
        <v>0.102270266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2.2325810000000001</v>
      </c>
      <c r="FI1034" t="s">
        <v>113</v>
      </c>
      <c r="FJ1034" t="s">
        <v>113</v>
      </c>
      <c r="FK1034" s="9">
        <v>31977.537018999999</v>
      </c>
      <c r="FL1034" t="s">
        <v>113</v>
      </c>
      <c r="FM1034" t="s">
        <v>113</v>
      </c>
    </row>
    <row r="1035" spans="116:169">
      <c r="DL1035">
        <v>0</v>
      </c>
      <c r="DM1035">
        <v>2.1491199999999999</v>
      </c>
      <c r="DN1035">
        <v>1.583E-2</v>
      </c>
      <c r="DO1035">
        <v>1.231E-2</v>
      </c>
      <c r="DP1035">
        <v>9.7199999999999995E-3</v>
      </c>
      <c r="DQ1035">
        <v>3.1E-4</v>
      </c>
      <c r="DR1035">
        <v>4.6999999999999999E-4</v>
      </c>
      <c r="DS1035">
        <v>1.252E-2</v>
      </c>
      <c r="DT1035">
        <v>3.2289999999999999E-2</v>
      </c>
      <c r="DU1035">
        <v>2.8000000000000001E-2</v>
      </c>
      <c r="DV1035">
        <v>9.783E-2</v>
      </c>
      <c r="DW1035">
        <v>0.64158999999999999</v>
      </c>
      <c r="DX1035">
        <v>0</v>
      </c>
      <c r="DY1035">
        <v>30631.733100000001</v>
      </c>
      <c r="DZ1035">
        <v>226.76571999999999</v>
      </c>
      <c r="EA1035">
        <v>176.99936</v>
      </c>
      <c r="EB1035">
        <v>140.41219000000001</v>
      </c>
      <c r="EC1035">
        <v>4.5472999999999999</v>
      </c>
      <c r="ED1035">
        <v>6.7527400000000002</v>
      </c>
      <c r="EE1035">
        <v>181.65016</v>
      </c>
      <c r="EF1035">
        <v>462.37013999999999</v>
      </c>
      <c r="EG1035">
        <v>417.96053000000001</v>
      </c>
      <c r="EH1035">
        <v>1444.7223200000001</v>
      </c>
      <c r="EI1035">
        <v>9500.0541599999997</v>
      </c>
      <c r="EJ1035">
        <v>0</v>
      </c>
      <c r="EK1035">
        <v>146.1683017</v>
      </c>
      <c r="EL1035">
        <v>6.8625585000000003E-2</v>
      </c>
      <c r="EM1035">
        <v>2.9677938000000001E-2</v>
      </c>
      <c r="EN1035">
        <v>3.9706281000000003E-2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344.6477299</v>
      </c>
      <c r="EX1035">
        <v>0.16596203900000001</v>
      </c>
      <c r="EY1035">
        <v>7.2402915999999998E-2</v>
      </c>
      <c r="EZ1035">
        <v>9.8136822999999998E-2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2.1873</v>
      </c>
      <c r="FI1035" t="s">
        <v>113</v>
      </c>
      <c r="FJ1035" t="s">
        <v>113</v>
      </c>
      <c r="FK1035" s="9">
        <v>31180.457666999999</v>
      </c>
      <c r="FL1035" t="s">
        <v>113</v>
      </c>
      <c r="FM1035" t="s">
        <v>113</v>
      </c>
    </row>
    <row r="1036" spans="116:169">
      <c r="DL1036">
        <v>0</v>
      </c>
      <c r="DM1036">
        <v>2.1049199999999999</v>
      </c>
      <c r="DN1036">
        <v>1.332E-2</v>
      </c>
      <c r="DO1036">
        <v>1.519E-2</v>
      </c>
      <c r="DP1036">
        <v>1.179E-2</v>
      </c>
      <c r="DQ1036">
        <v>3.4000000000000002E-4</v>
      </c>
      <c r="DR1036">
        <v>4.6999999999999999E-4</v>
      </c>
      <c r="DS1036">
        <v>9.7000000000000003E-3</v>
      </c>
      <c r="DT1036">
        <v>3.1550000000000002E-2</v>
      </c>
      <c r="DU1036">
        <v>2.8469999999999999E-2</v>
      </c>
      <c r="DV1036">
        <v>0.11035</v>
      </c>
      <c r="DW1036">
        <v>0.67388000000000003</v>
      </c>
      <c r="DX1036">
        <v>0</v>
      </c>
      <c r="DY1036">
        <v>29857.3321</v>
      </c>
      <c r="DZ1036">
        <v>189.87939</v>
      </c>
      <c r="EA1036">
        <v>217.4213</v>
      </c>
      <c r="EB1036">
        <v>169.49195</v>
      </c>
      <c r="EC1036">
        <v>4.9489299999999998</v>
      </c>
      <c r="ED1036">
        <v>6.7697399999999996</v>
      </c>
      <c r="EE1036">
        <v>140.07173</v>
      </c>
      <c r="EF1036">
        <v>449.66174999999998</v>
      </c>
      <c r="EG1036">
        <v>424.71327000000002</v>
      </c>
      <c r="EH1036">
        <v>1626.37248</v>
      </c>
      <c r="EI1036">
        <v>9962.4243000000006</v>
      </c>
      <c r="EJ1036">
        <v>0</v>
      </c>
      <c r="EK1036">
        <v>144.74668740000001</v>
      </c>
      <c r="EL1036">
        <v>7.1088268999999996E-2</v>
      </c>
      <c r="EM1036">
        <v>3.2448365999999999E-2</v>
      </c>
      <c r="EN1036">
        <v>3.0546559000000001E-2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335.92116929999997</v>
      </c>
      <c r="EX1036">
        <v>0.168808077</v>
      </c>
      <c r="EY1036">
        <v>7.7867281999999996E-2</v>
      </c>
      <c r="EZ1036">
        <v>7.4326034999999999E-2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2.1455739999999999</v>
      </c>
      <c r="FI1036" t="s">
        <v>113</v>
      </c>
      <c r="FJ1036" t="s">
        <v>113</v>
      </c>
      <c r="FK1036" s="9">
        <v>30439.073678000001</v>
      </c>
      <c r="FL1036" t="s">
        <v>113</v>
      </c>
      <c r="FM1036" t="s">
        <v>113</v>
      </c>
    </row>
    <row r="1037" spans="116:169">
      <c r="DL1037">
        <v>0</v>
      </c>
      <c r="DM1037">
        <v>2.05979</v>
      </c>
      <c r="DN1037">
        <v>1.487E-2</v>
      </c>
      <c r="DO1037">
        <v>1.3180000000000001E-2</v>
      </c>
      <c r="DP1037">
        <v>1.4279999999999999E-2</v>
      </c>
      <c r="DQ1037">
        <v>3.6000000000000002E-4</v>
      </c>
      <c r="DR1037">
        <v>5.0000000000000001E-4</v>
      </c>
      <c r="DS1037">
        <v>1.175E-2</v>
      </c>
      <c r="DT1037">
        <v>3.0849999999999999E-2</v>
      </c>
      <c r="DU1037">
        <v>2.894E-2</v>
      </c>
      <c r="DV1037">
        <v>0.12006</v>
      </c>
      <c r="DW1037">
        <v>0.70543</v>
      </c>
      <c r="DX1037">
        <v>0</v>
      </c>
      <c r="DY1037">
        <v>29074.13823</v>
      </c>
      <c r="DZ1037">
        <v>210.96663000000001</v>
      </c>
      <c r="EA1037">
        <v>187.77306999999999</v>
      </c>
      <c r="EB1037">
        <v>204.31880000000001</v>
      </c>
      <c r="EC1037">
        <v>5.1556600000000001</v>
      </c>
      <c r="ED1037">
        <v>7.0578500000000002</v>
      </c>
      <c r="EE1037">
        <v>168.70984999999999</v>
      </c>
      <c r="EF1037">
        <v>437.55563000000001</v>
      </c>
      <c r="EG1037">
        <v>431.48300999999998</v>
      </c>
      <c r="EH1037">
        <v>1766.4442100000001</v>
      </c>
      <c r="EI1037">
        <v>10412.08604</v>
      </c>
      <c r="EJ1037">
        <v>0</v>
      </c>
      <c r="EK1037">
        <v>143.2461883</v>
      </c>
      <c r="EL1037">
        <v>7.3978854999999996E-2</v>
      </c>
      <c r="EM1037">
        <v>4.0323592999999998E-2</v>
      </c>
      <c r="EN1037">
        <v>3.7469510999999997E-2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327.18388199999998</v>
      </c>
      <c r="EX1037">
        <v>0.17309015899999999</v>
      </c>
      <c r="EY1037">
        <v>9.5248411000000005E-2</v>
      </c>
      <c r="EZ1037">
        <v>8.9749383000000002E-2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2.1024850000000002</v>
      </c>
      <c r="FI1037" t="s">
        <v>113</v>
      </c>
      <c r="FJ1037" t="s">
        <v>113</v>
      </c>
      <c r="FK1037" s="9">
        <v>29682.352389</v>
      </c>
      <c r="FL1037" t="s">
        <v>113</v>
      </c>
      <c r="FM1037" t="s">
        <v>113</v>
      </c>
    </row>
    <row r="1038" spans="116:169">
      <c r="DL1038">
        <v>0</v>
      </c>
      <c r="DM1038">
        <v>2.0155599999999998</v>
      </c>
      <c r="DN1038">
        <v>1.4840000000000001E-2</v>
      </c>
      <c r="DO1038">
        <v>1.438E-2</v>
      </c>
      <c r="DP1038">
        <v>1.272E-2</v>
      </c>
      <c r="DQ1038">
        <v>3.6000000000000002E-4</v>
      </c>
      <c r="DR1038">
        <v>4.8000000000000001E-4</v>
      </c>
      <c r="DS1038">
        <v>1.397E-2</v>
      </c>
      <c r="DT1038">
        <v>3.0169999999999999E-2</v>
      </c>
      <c r="DU1038">
        <v>2.9440000000000001E-2</v>
      </c>
      <c r="DV1038">
        <v>0.1318</v>
      </c>
      <c r="DW1038">
        <v>0.73628000000000005</v>
      </c>
      <c r="DX1038">
        <v>0</v>
      </c>
      <c r="DY1038">
        <v>28308.404149999998</v>
      </c>
      <c r="DZ1038">
        <v>209.42659</v>
      </c>
      <c r="EA1038">
        <v>203.83179999999999</v>
      </c>
      <c r="EB1038">
        <v>181.13354000000001</v>
      </c>
      <c r="EC1038">
        <v>5.1580899999999996</v>
      </c>
      <c r="ED1038">
        <v>6.7926599999999997</v>
      </c>
      <c r="EE1038">
        <v>199.80094</v>
      </c>
      <c r="EF1038">
        <v>425.88952</v>
      </c>
      <c r="EG1038">
        <v>438.54086000000001</v>
      </c>
      <c r="EH1038">
        <v>1935.1540600000001</v>
      </c>
      <c r="EI1038">
        <v>10849.641670000001</v>
      </c>
      <c r="EJ1038">
        <v>0</v>
      </c>
      <c r="EK1038">
        <v>141.7519897</v>
      </c>
      <c r="EL1038">
        <v>7.8590281999999997E-2</v>
      </c>
      <c r="EM1038">
        <v>3.8652084000000003E-2</v>
      </c>
      <c r="EN1038">
        <v>4.5876713999999999E-2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318.62745940000002</v>
      </c>
      <c r="EX1038">
        <v>0.18098499300000001</v>
      </c>
      <c r="EY1038">
        <v>8.9910229999999994E-2</v>
      </c>
      <c r="EZ1038">
        <v>0.10816550699999999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2.0578630000000002</v>
      </c>
      <c r="FI1038" t="s">
        <v>113</v>
      </c>
      <c r="FJ1038" t="s">
        <v>113</v>
      </c>
      <c r="FK1038" s="9">
        <v>28907.954158</v>
      </c>
      <c r="FL1038" t="s">
        <v>113</v>
      </c>
      <c r="FM1038" t="s">
        <v>113</v>
      </c>
    </row>
    <row r="1039" spans="116:169">
      <c r="DL1039">
        <v>0</v>
      </c>
      <c r="DM1039">
        <v>1.9719599999999999</v>
      </c>
      <c r="DN1039">
        <v>1.4930000000000001E-2</v>
      </c>
      <c r="DO1039">
        <v>1.434E-2</v>
      </c>
      <c r="DP1039">
        <v>1.3679999999999999E-2</v>
      </c>
      <c r="DQ1039">
        <v>3.6999999999999999E-4</v>
      </c>
      <c r="DR1039">
        <v>4.8000000000000001E-4</v>
      </c>
      <c r="DS1039">
        <v>1.2579999999999999E-2</v>
      </c>
      <c r="DT1039">
        <v>2.954E-2</v>
      </c>
      <c r="DU1039">
        <v>2.9909999999999999E-2</v>
      </c>
      <c r="DV1039">
        <v>0.14577000000000001</v>
      </c>
      <c r="DW1039">
        <v>0.76644999999999996</v>
      </c>
      <c r="DX1039">
        <v>0</v>
      </c>
      <c r="DY1039">
        <v>27555.981189999999</v>
      </c>
      <c r="DZ1039">
        <v>209.68579</v>
      </c>
      <c r="EA1039">
        <v>202.28825000000001</v>
      </c>
      <c r="EB1039">
        <v>193.82105000000001</v>
      </c>
      <c r="EC1039">
        <v>5.24986</v>
      </c>
      <c r="ED1039">
        <v>6.7318300000000004</v>
      </c>
      <c r="EE1039">
        <v>178.95746</v>
      </c>
      <c r="EF1039">
        <v>414.83301</v>
      </c>
      <c r="EG1039">
        <v>445.33352000000002</v>
      </c>
      <c r="EH1039">
        <v>2134.9550100000001</v>
      </c>
      <c r="EI1039">
        <v>11275.53119</v>
      </c>
      <c r="EJ1039">
        <v>0</v>
      </c>
      <c r="EK1039">
        <v>140.24475670000001</v>
      </c>
      <c r="EL1039">
        <v>7.9336392000000006E-2</v>
      </c>
      <c r="EM1039">
        <v>4.0298713999999999E-2</v>
      </c>
      <c r="EN1039">
        <v>4.1326046999999998E-2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310.20645810000002</v>
      </c>
      <c r="EX1039">
        <v>0.17977588</v>
      </c>
      <c r="EY1039">
        <v>9.2229410999999997E-2</v>
      </c>
      <c r="EZ1039">
        <v>9.5902735000000003E-2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2.0152739999999998</v>
      </c>
      <c r="FI1039" t="s">
        <v>113</v>
      </c>
      <c r="FJ1039" t="s">
        <v>113</v>
      </c>
      <c r="FK1039" s="9">
        <v>28167.026142999999</v>
      </c>
      <c r="FL1039" t="s">
        <v>113</v>
      </c>
      <c r="FM1039" t="s">
        <v>113</v>
      </c>
    </row>
    <row r="1040" spans="116:169">
      <c r="DL1040">
        <v>0</v>
      </c>
      <c r="DM1040">
        <v>1.9294500000000001</v>
      </c>
      <c r="DN1040">
        <v>1.452E-2</v>
      </c>
      <c r="DO1040">
        <v>1.439E-2</v>
      </c>
      <c r="DP1040">
        <v>1.3690000000000001E-2</v>
      </c>
      <c r="DQ1040">
        <v>3.6999999999999999E-4</v>
      </c>
      <c r="DR1040">
        <v>4.6999999999999999E-4</v>
      </c>
      <c r="DS1040">
        <v>1.3440000000000001E-2</v>
      </c>
      <c r="DT1040">
        <v>2.894E-2</v>
      </c>
      <c r="DU1040">
        <v>3.039E-2</v>
      </c>
      <c r="DV1040">
        <v>0.15834999999999999</v>
      </c>
      <c r="DW1040">
        <v>0.79598000000000002</v>
      </c>
      <c r="DX1040">
        <v>0</v>
      </c>
      <c r="DY1040">
        <v>26823.510259999999</v>
      </c>
      <c r="DZ1040">
        <v>202.90319</v>
      </c>
      <c r="EA1040">
        <v>201.92823999999999</v>
      </c>
      <c r="EB1040">
        <v>193.06475</v>
      </c>
      <c r="EC1040">
        <v>5.2814199999999998</v>
      </c>
      <c r="ED1040">
        <v>6.6365100000000004</v>
      </c>
      <c r="EE1040">
        <v>190.37266</v>
      </c>
      <c r="EF1040">
        <v>404.3938</v>
      </c>
      <c r="EG1040">
        <v>452.06533999999999</v>
      </c>
      <c r="EH1040">
        <v>2313.9124700000002</v>
      </c>
      <c r="EI1040">
        <v>11690.3642</v>
      </c>
      <c r="EJ1040">
        <v>0</v>
      </c>
      <c r="EK1040">
        <v>138.7671564</v>
      </c>
      <c r="EL1040">
        <v>8.1770075999999997E-2</v>
      </c>
      <c r="EM1040">
        <v>4.1457137999999998E-2</v>
      </c>
      <c r="EN1040">
        <v>4.4928586E-2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302.01344840000002</v>
      </c>
      <c r="EX1040">
        <v>0.182364</v>
      </c>
      <c r="EY1040">
        <v>9.3384909000000002E-2</v>
      </c>
      <c r="EZ1040">
        <v>0.102614196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1.972421</v>
      </c>
      <c r="FI1040" t="s">
        <v>113</v>
      </c>
      <c r="FJ1040" t="s">
        <v>113</v>
      </c>
      <c r="FK1040" s="9">
        <v>27426.687861999999</v>
      </c>
      <c r="FL1040" t="s">
        <v>113</v>
      </c>
      <c r="FM1040" t="s">
        <v>113</v>
      </c>
    </row>
    <row r="1041" spans="116:169">
      <c r="DL1041">
        <v>0</v>
      </c>
      <c r="DM1041">
        <v>1.8934299999999999</v>
      </c>
      <c r="DN1041">
        <v>1.3650000000000001E-2</v>
      </c>
      <c r="DO1041">
        <v>1.2630000000000001E-2</v>
      </c>
      <c r="DP1041">
        <v>1.308E-2</v>
      </c>
      <c r="DQ1041">
        <v>7.1000000000000002E-4</v>
      </c>
      <c r="DR1041">
        <v>2.3000000000000001E-4</v>
      </c>
      <c r="DS1041">
        <v>1.308E-2</v>
      </c>
      <c r="DT1041">
        <v>2.5600000000000001E-2</v>
      </c>
      <c r="DU1041">
        <v>3.0870000000000002E-2</v>
      </c>
      <c r="DV1041">
        <v>0.17179</v>
      </c>
      <c r="DW1041">
        <v>0.82491999999999999</v>
      </c>
      <c r="DX1041">
        <v>0</v>
      </c>
      <c r="DY1041">
        <v>26185.37154</v>
      </c>
      <c r="DZ1041">
        <v>189.79454000000001</v>
      </c>
      <c r="EA1041">
        <v>176.46010999999999</v>
      </c>
      <c r="EB1041">
        <v>183.55243999999999</v>
      </c>
      <c r="EC1041">
        <v>9.9244500000000002</v>
      </c>
      <c r="ED1041">
        <v>3.22296</v>
      </c>
      <c r="EE1041">
        <v>184.44627</v>
      </c>
      <c r="EF1041">
        <v>355.91795000000002</v>
      </c>
      <c r="EG1041">
        <v>458.70186000000001</v>
      </c>
      <c r="EH1041">
        <v>2504.2851300000002</v>
      </c>
      <c r="EI1041">
        <v>12094.758</v>
      </c>
      <c r="EJ1041">
        <v>0</v>
      </c>
      <c r="EK1041">
        <v>137.7593747</v>
      </c>
      <c r="EL1041">
        <v>0.13817352099999999</v>
      </c>
      <c r="EM1041">
        <v>6.8757969000000002E-2</v>
      </c>
      <c r="EN1041">
        <v>3.1292488E-2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294.9870459</v>
      </c>
      <c r="EX1041">
        <v>0.302697618</v>
      </c>
      <c r="EY1041">
        <v>0.152412992</v>
      </c>
      <c r="EZ1041">
        <v>7.0334531000000006E-2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1.933505</v>
      </c>
      <c r="FI1041" t="s">
        <v>113</v>
      </c>
      <c r="FJ1041" t="s">
        <v>113</v>
      </c>
      <c r="FK1041" s="9">
        <v>26745.103078</v>
      </c>
      <c r="FL1041" t="s">
        <v>113</v>
      </c>
      <c r="FM1041" t="s">
        <v>113</v>
      </c>
    </row>
    <row r="1042" spans="116:169">
      <c r="DL1042">
        <v>0</v>
      </c>
      <c r="DM1042">
        <v>1.8573900000000001</v>
      </c>
      <c r="DN1042">
        <v>1.4200000000000001E-2</v>
      </c>
      <c r="DO1042">
        <v>1.187E-2</v>
      </c>
      <c r="DP1042">
        <v>1.155E-2</v>
      </c>
      <c r="DQ1042">
        <v>6.4999999999999997E-4</v>
      </c>
      <c r="DR1042">
        <v>2.3000000000000001E-4</v>
      </c>
      <c r="DS1042">
        <v>1.2500000000000001E-2</v>
      </c>
      <c r="DT1042">
        <v>2.511E-2</v>
      </c>
      <c r="DU1042">
        <v>3.1099999999999999E-2</v>
      </c>
      <c r="DV1042">
        <v>0.18487000000000001</v>
      </c>
      <c r="DW1042">
        <v>0.85052000000000005</v>
      </c>
      <c r="DX1042">
        <v>0</v>
      </c>
      <c r="DY1042">
        <v>25550.57285</v>
      </c>
      <c r="DZ1042">
        <v>196.32338999999999</v>
      </c>
      <c r="EA1042">
        <v>165.0044</v>
      </c>
      <c r="EB1042">
        <v>161.35263</v>
      </c>
      <c r="EC1042">
        <v>9.1321200000000005</v>
      </c>
      <c r="ED1042">
        <v>3.1449500000000001</v>
      </c>
      <c r="EE1042">
        <v>175.37947</v>
      </c>
      <c r="EF1042">
        <v>347.24444999999997</v>
      </c>
      <c r="EG1042">
        <v>461.92482000000001</v>
      </c>
      <c r="EH1042">
        <v>2688.7314000000001</v>
      </c>
      <c r="EI1042">
        <v>12450.675950000001</v>
      </c>
      <c r="EJ1042">
        <v>0</v>
      </c>
      <c r="EK1042">
        <v>136.701446</v>
      </c>
      <c r="EL1042">
        <v>0.15460243100000001</v>
      </c>
      <c r="EM1042">
        <v>6.2531373000000001E-2</v>
      </c>
      <c r="EN1042">
        <v>3.0232080000000001E-2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287.9815648</v>
      </c>
      <c r="EX1042">
        <v>0.33419996299999999</v>
      </c>
      <c r="EY1042">
        <v>0.13640680399999999</v>
      </c>
      <c r="EZ1042">
        <v>6.6866079999999994E-2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1.8956679999999999</v>
      </c>
      <c r="FI1042" t="s">
        <v>113</v>
      </c>
      <c r="FJ1042" t="s">
        <v>113</v>
      </c>
      <c r="FK1042" s="9">
        <v>26082.385392</v>
      </c>
      <c r="FL1042" t="s">
        <v>113</v>
      </c>
      <c r="FM1042" t="s">
        <v>113</v>
      </c>
    </row>
    <row r="1043" spans="116:169">
      <c r="DL1043">
        <v>0</v>
      </c>
      <c r="DM1043">
        <v>1.82422</v>
      </c>
      <c r="DN1043">
        <v>1.184E-2</v>
      </c>
      <c r="DO1043">
        <v>1.221E-2</v>
      </c>
      <c r="DP1043">
        <v>1.0880000000000001E-2</v>
      </c>
      <c r="DQ1043">
        <v>6.2E-4</v>
      </c>
      <c r="DR1043">
        <v>2.2000000000000001E-4</v>
      </c>
      <c r="DS1043">
        <v>1.1050000000000001E-2</v>
      </c>
      <c r="DT1043">
        <v>2.462E-2</v>
      </c>
      <c r="DU1043">
        <v>3.1329999999999997E-2</v>
      </c>
      <c r="DV1043">
        <v>0.19738</v>
      </c>
      <c r="DW1043">
        <v>0.87563000000000002</v>
      </c>
      <c r="DX1043">
        <v>0</v>
      </c>
      <c r="DY1043">
        <v>24958.951420000001</v>
      </c>
      <c r="DZ1043">
        <v>162.91454999999999</v>
      </c>
      <c r="EA1043">
        <v>168.82874000000001</v>
      </c>
      <c r="EB1043">
        <v>151.13265999999999</v>
      </c>
      <c r="EC1043">
        <v>8.5790799999999994</v>
      </c>
      <c r="ED1043">
        <v>3.0723600000000002</v>
      </c>
      <c r="EE1043">
        <v>154.26641000000001</v>
      </c>
      <c r="EF1043">
        <v>338.65096999999997</v>
      </c>
      <c r="EG1043">
        <v>465.06977000000001</v>
      </c>
      <c r="EH1043">
        <v>2864.11087</v>
      </c>
      <c r="EI1043">
        <v>12797.920400000001</v>
      </c>
      <c r="EJ1043">
        <v>0</v>
      </c>
      <c r="EK1043">
        <v>135.75010570000001</v>
      </c>
      <c r="EL1043">
        <v>0.153689248</v>
      </c>
      <c r="EM1043">
        <v>5.8390005000000002E-2</v>
      </c>
      <c r="EN1043">
        <v>2.7005742999999999E-2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281.31581870000002</v>
      </c>
      <c r="EX1043">
        <v>0.32667907600000001</v>
      </c>
      <c r="EY1043">
        <v>0.125307002</v>
      </c>
      <c r="EZ1043">
        <v>5.8771677000000001E-2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1.8597760000000001</v>
      </c>
      <c r="FI1043" t="s">
        <v>113</v>
      </c>
      <c r="FJ1043" t="s">
        <v>113</v>
      </c>
      <c r="FK1043" s="9">
        <v>25450.406448999998</v>
      </c>
      <c r="FL1043" t="s">
        <v>113</v>
      </c>
      <c r="FM1043" t="s">
        <v>113</v>
      </c>
    </row>
    <row r="1044" spans="116:169">
      <c r="DL1044">
        <v>0</v>
      </c>
      <c r="DM1044">
        <v>1.78932</v>
      </c>
      <c r="DN1044">
        <v>1.3520000000000001E-2</v>
      </c>
      <c r="DO1044">
        <v>1.0449999999999999E-2</v>
      </c>
      <c r="DP1044">
        <v>1.107E-2</v>
      </c>
      <c r="DQ1044">
        <v>5.9000000000000003E-4</v>
      </c>
      <c r="DR1044">
        <v>2.2000000000000001E-4</v>
      </c>
      <c r="DS1044">
        <v>1.0460000000000001E-2</v>
      </c>
      <c r="DT1044">
        <v>2.4140000000000002E-2</v>
      </c>
      <c r="DU1044">
        <v>3.1550000000000002E-2</v>
      </c>
      <c r="DV1044">
        <v>0.20843</v>
      </c>
      <c r="DW1044">
        <v>0.90024999999999999</v>
      </c>
      <c r="DX1044">
        <v>0</v>
      </c>
      <c r="DY1044">
        <v>24347.195339999998</v>
      </c>
      <c r="DZ1044">
        <v>184.99198999999999</v>
      </c>
      <c r="EA1044">
        <v>143.60818</v>
      </c>
      <c r="EB1044">
        <v>153.03702000000001</v>
      </c>
      <c r="EC1044">
        <v>8.1728500000000004</v>
      </c>
      <c r="ED1044">
        <v>2.9977900000000002</v>
      </c>
      <c r="EE1044">
        <v>145.25519</v>
      </c>
      <c r="EF1044">
        <v>330.30493999999999</v>
      </c>
      <c r="EG1044">
        <v>468.14213000000001</v>
      </c>
      <c r="EH1044">
        <v>3018.3772899999999</v>
      </c>
      <c r="EI1044">
        <v>13136.571379999999</v>
      </c>
      <c r="EJ1044">
        <v>0</v>
      </c>
      <c r="EK1044">
        <v>134.6177017</v>
      </c>
      <c r="EL1044">
        <v>0.14045616799999999</v>
      </c>
      <c r="EM1044">
        <v>5.9295049000000002E-2</v>
      </c>
      <c r="EN1044">
        <v>2.5711332E-2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274.39751630000001</v>
      </c>
      <c r="EX1044">
        <v>0.29386021499999998</v>
      </c>
      <c r="EY1044">
        <v>0.12516991099999999</v>
      </c>
      <c r="EZ1044">
        <v>5.5052200000000003E-2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1.824956</v>
      </c>
      <c r="FI1044" t="s">
        <v>113</v>
      </c>
      <c r="FJ1044" t="s">
        <v>113</v>
      </c>
      <c r="FK1044" s="9">
        <v>24837.005364000001</v>
      </c>
      <c r="FL1044" t="s">
        <v>113</v>
      </c>
      <c r="FM1044" t="s">
        <v>113</v>
      </c>
    </row>
    <row r="1045" spans="116:169">
      <c r="DL1045">
        <v>0</v>
      </c>
      <c r="DM1045">
        <v>1.7587299999999999</v>
      </c>
      <c r="DN1045">
        <v>9.9000000000000008E-3</v>
      </c>
      <c r="DO1045">
        <v>1.1599999999999999E-2</v>
      </c>
      <c r="DP1045">
        <v>9.6399999999999993E-3</v>
      </c>
      <c r="DQ1045">
        <v>5.6999999999999998E-4</v>
      </c>
      <c r="DR1045">
        <v>2.2000000000000001E-4</v>
      </c>
      <c r="DS1045">
        <v>1.055E-2</v>
      </c>
      <c r="DT1045">
        <v>2.375E-2</v>
      </c>
      <c r="DU1045">
        <v>3.177E-2</v>
      </c>
      <c r="DV1045">
        <v>0.21889</v>
      </c>
      <c r="DW1045">
        <v>0.92439000000000004</v>
      </c>
      <c r="DX1045">
        <v>0</v>
      </c>
      <c r="DY1045">
        <v>23797.455430000002</v>
      </c>
      <c r="DZ1045">
        <v>134.74015</v>
      </c>
      <c r="EA1045">
        <v>158.65538000000001</v>
      </c>
      <c r="EB1045">
        <v>132.43652</v>
      </c>
      <c r="EC1045">
        <v>7.87981</v>
      </c>
      <c r="ED1045">
        <v>2.9300999999999999</v>
      </c>
      <c r="EE1045">
        <v>145.72678999999999</v>
      </c>
      <c r="EF1045">
        <v>323.15622999999999</v>
      </c>
      <c r="EG1045">
        <v>471.13992000000002</v>
      </c>
      <c r="EH1045">
        <v>3163.6324800000002</v>
      </c>
      <c r="EI1045">
        <v>13466.87631</v>
      </c>
      <c r="EJ1045">
        <v>0</v>
      </c>
      <c r="EK1045">
        <v>133.79940289999999</v>
      </c>
      <c r="EL1045">
        <v>0.145254682</v>
      </c>
      <c r="EM1045">
        <v>5.3828837999999997E-2</v>
      </c>
      <c r="EN1045">
        <v>2.6463888000000001E-2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268.2368075</v>
      </c>
      <c r="EX1045">
        <v>0.29870116600000002</v>
      </c>
      <c r="EY1045">
        <v>0.11181247499999999</v>
      </c>
      <c r="EZ1045">
        <v>5.5744900999999999E-2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1.790443</v>
      </c>
      <c r="FI1045" t="s">
        <v>113</v>
      </c>
      <c r="FJ1045" t="s">
        <v>113</v>
      </c>
      <c r="FK1045" s="9">
        <v>24231.167294999999</v>
      </c>
      <c r="FL1045" t="s">
        <v>113</v>
      </c>
      <c r="FM1045" t="s">
        <v>113</v>
      </c>
    </row>
    <row r="1046" spans="116:169">
      <c r="DL1046">
        <v>0</v>
      </c>
      <c r="DM1046">
        <v>1.7278199999999999</v>
      </c>
      <c r="DN1046">
        <v>9.92E-3</v>
      </c>
      <c r="DO1046">
        <v>8.9200000000000008E-3</v>
      </c>
      <c r="DP1046">
        <v>1.0460000000000001E-2</v>
      </c>
      <c r="DQ1046">
        <v>5.4000000000000001E-4</v>
      </c>
      <c r="DR1046">
        <v>2.1000000000000001E-4</v>
      </c>
      <c r="DS1046">
        <v>9.2399999999999999E-3</v>
      </c>
      <c r="DT1046">
        <v>2.334E-2</v>
      </c>
      <c r="DU1046">
        <v>3.1980000000000001E-2</v>
      </c>
      <c r="DV1046">
        <v>0.22944000000000001</v>
      </c>
      <c r="DW1046">
        <v>0.94813999999999998</v>
      </c>
      <c r="DX1046">
        <v>0</v>
      </c>
      <c r="DY1046">
        <v>23246.63651</v>
      </c>
      <c r="DZ1046">
        <v>134.19125</v>
      </c>
      <c r="EA1046">
        <v>121.30279</v>
      </c>
      <c r="EB1046">
        <v>142.98857000000001</v>
      </c>
      <c r="EC1046">
        <v>7.3803799999999997</v>
      </c>
      <c r="ED1046">
        <v>2.8632300000000002</v>
      </c>
      <c r="EE1046">
        <v>126.88397999999999</v>
      </c>
      <c r="EF1046">
        <v>315.82702999999998</v>
      </c>
      <c r="EG1046">
        <v>474.07002</v>
      </c>
      <c r="EH1046">
        <v>3309.3592699999999</v>
      </c>
      <c r="EI1046">
        <v>13790.03255</v>
      </c>
      <c r="EJ1046">
        <v>0</v>
      </c>
      <c r="EK1046">
        <v>132.88595419999999</v>
      </c>
      <c r="EL1046">
        <v>0.12774363699999999</v>
      </c>
      <c r="EM1046">
        <v>5.6571865999999998E-2</v>
      </c>
      <c r="EN1046">
        <v>2.3284165999999999E-2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261.99185699999998</v>
      </c>
      <c r="EX1046">
        <v>0.25870122699999998</v>
      </c>
      <c r="EY1046">
        <v>0.115540342</v>
      </c>
      <c r="EZ1046">
        <v>4.8247634999999997E-2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1.7576560000000001</v>
      </c>
      <c r="FI1046" t="s">
        <v>113</v>
      </c>
      <c r="FJ1046" t="s">
        <v>113</v>
      </c>
      <c r="FK1046" s="9">
        <v>23652.499506</v>
      </c>
      <c r="FL1046" t="s">
        <v>113</v>
      </c>
      <c r="FM1046" t="s">
        <v>113</v>
      </c>
    </row>
    <row r="1047" spans="116:169">
      <c r="DL1047">
        <v>0</v>
      </c>
      <c r="DM1047">
        <v>1.69973</v>
      </c>
      <c r="DN1047">
        <v>9.8899999999999995E-3</v>
      </c>
      <c r="DO1047">
        <v>9.0399999999999994E-3</v>
      </c>
      <c r="DP1047">
        <v>8.3199999999999993E-3</v>
      </c>
      <c r="DQ1047">
        <v>3.5E-4</v>
      </c>
      <c r="DR1047">
        <v>1E-4</v>
      </c>
      <c r="DS1047">
        <v>1.0240000000000001E-2</v>
      </c>
      <c r="DT1047">
        <v>1.9970000000000002E-2</v>
      </c>
      <c r="DU1047">
        <v>3.2190000000000003E-2</v>
      </c>
      <c r="DV1047">
        <v>0.23866999999999999</v>
      </c>
      <c r="DW1047">
        <v>0.97146999999999994</v>
      </c>
      <c r="DX1047">
        <v>0</v>
      </c>
      <c r="DY1047">
        <v>22736.867160000002</v>
      </c>
      <c r="DZ1047">
        <v>133.09413000000001</v>
      </c>
      <c r="EA1047">
        <v>122.14314</v>
      </c>
      <c r="EB1047">
        <v>113.13420000000001</v>
      </c>
      <c r="EC1047">
        <v>4.7661300000000004</v>
      </c>
      <c r="ED1047">
        <v>1.3706499999999999</v>
      </c>
      <c r="EE1047">
        <v>139.94844000000001</v>
      </c>
      <c r="EF1047">
        <v>268.74914000000001</v>
      </c>
      <c r="EG1047">
        <v>476.93324999999999</v>
      </c>
      <c r="EH1047">
        <v>3436.24325</v>
      </c>
      <c r="EI1047">
        <v>14105.85958</v>
      </c>
      <c r="EJ1047">
        <v>0</v>
      </c>
      <c r="EK1047">
        <v>132.2046588</v>
      </c>
      <c r="EL1047">
        <v>0.132621295</v>
      </c>
      <c r="EM1047">
        <v>4.2596447000000003E-2</v>
      </c>
      <c r="EN1047">
        <v>4.6664232999999999E-2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256.30798249999998</v>
      </c>
      <c r="EX1047">
        <v>0.26391998500000002</v>
      </c>
      <c r="EY1047">
        <v>8.5584552999999994E-2</v>
      </c>
      <c r="EZ1047">
        <v>9.5109733000000002E-2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1.727336</v>
      </c>
      <c r="FI1047" t="s">
        <v>113</v>
      </c>
      <c r="FJ1047" t="s">
        <v>113</v>
      </c>
      <c r="FK1047" s="9">
        <v>23110.004745999999</v>
      </c>
      <c r="FL1047" t="s">
        <v>113</v>
      </c>
      <c r="FM1047" t="s">
        <v>113</v>
      </c>
    </row>
    <row r="1048" spans="116:169">
      <c r="DL1048">
        <v>0</v>
      </c>
      <c r="DM1048">
        <v>1.67336</v>
      </c>
      <c r="DN1048">
        <v>8.3800000000000003E-3</v>
      </c>
      <c r="DO1048">
        <v>8.9899999999999997E-3</v>
      </c>
      <c r="DP1048">
        <v>8.2900000000000005E-3</v>
      </c>
      <c r="DQ1048">
        <v>3.4000000000000002E-4</v>
      </c>
      <c r="DR1048">
        <v>1E-4</v>
      </c>
      <c r="DS1048">
        <v>8.26E-3</v>
      </c>
      <c r="DT1048">
        <v>1.9619999999999999E-2</v>
      </c>
      <c r="DU1048">
        <v>3.2300000000000002E-2</v>
      </c>
      <c r="DV1048">
        <v>0.24892</v>
      </c>
      <c r="DW1048">
        <v>0.99145000000000005</v>
      </c>
      <c r="DX1048">
        <v>0</v>
      </c>
      <c r="DY1048">
        <v>22252.83669</v>
      </c>
      <c r="DZ1048">
        <v>112.12249</v>
      </c>
      <c r="EA1048">
        <v>120.7593</v>
      </c>
      <c r="EB1048">
        <v>111.98184999999999</v>
      </c>
      <c r="EC1048">
        <v>4.6377899999999999</v>
      </c>
      <c r="ED1048">
        <v>1.2944500000000001</v>
      </c>
      <c r="EE1048">
        <v>112.11629000000001</v>
      </c>
      <c r="EF1048">
        <v>262.49763000000002</v>
      </c>
      <c r="EG1048">
        <v>478.30389000000002</v>
      </c>
      <c r="EH1048">
        <v>3576.1916900000001</v>
      </c>
      <c r="EI1048">
        <v>14374.60871</v>
      </c>
      <c r="EJ1048">
        <v>0</v>
      </c>
      <c r="EK1048">
        <v>131.5592643</v>
      </c>
      <c r="EL1048">
        <v>0.120384146</v>
      </c>
      <c r="EM1048">
        <v>4.1054730999999997E-2</v>
      </c>
      <c r="EN1048">
        <v>3.7550062000000002E-2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250.78026120000001</v>
      </c>
      <c r="EX1048">
        <v>0.235193607</v>
      </c>
      <c r="EY1048">
        <v>8.1090862999999999E-2</v>
      </c>
      <c r="EZ1048">
        <v>7.5272742000000004E-2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1.69936</v>
      </c>
      <c r="FI1048" t="s">
        <v>113</v>
      </c>
      <c r="FJ1048" t="s">
        <v>113</v>
      </c>
      <c r="FK1048" s="9">
        <v>22602.338113999998</v>
      </c>
      <c r="FL1048" t="s">
        <v>113</v>
      </c>
      <c r="FM1048" t="s">
        <v>113</v>
      </c>
    </row>
    <row r="1049" spans="116:169">
      <c r="DL1049">
        <v>0</v>
      </c>
      <c r="DM1049">
        <v>1.64611</v>
      </c>
      <c r="DN1049">
        <v>9.2200000000000008E-3</v>
      </c>
      <c r="DO1049">
        <v>7.8799999999999999E-3</v>
      </c>
      <c r="DP1049">
        <v>8.1799999999999998E-3</v>
      </c>
      <c r="DQ1049">
        <v>3.3E-4</v>
      </c>
      <c r="DR1049">
        <v>9.0000000000000006E-5</v>
      </c>
      <c r="DS1049">
        <v>8.26E-3</v>
      </c>
      <c r="DT1049">
        <v>1.9290000000000002E-2</v>
      </c>
      <c r="DU1049">
        <v>3.2390000000000002E-2</v>
      </c>
      <c r="DV1049">
        <v>0.25717000000000001</v>
      </c>
      <c r="DW1049">
        <v>1.0110699999999999</v>
      </c>
      <c r="DX1049">
        <v>0</v>
      </c>
      <c r="DY1049">
        <v>21759.831590000002</v>
      </c>
      <c r="DZ1049">
        <v>122.60272999999999</v>
      </c>
      <c r="EA1049">
        <v>105.29933</v>
      </c>
      <c r="EB1049">
        <v>109.88878</v>
      </c>
      <c r="EC1049">
        <v>4.3708499999999999</v>
      </c>
      <c r="ED1049">
        <v>1.2413000000000001</v>
      </c>
      <c r="EE1049">
        <v>111.55573</v>
      </c>
      <c r="EF1049">
        <v>256.50927999999999</v>
      </c>
      <c r="EG1049">
        <v>479.59834000000001</v>
      </c>
      <c r="EH1049">
        <v>3688.30798</v>
      </c>
      <c r="EI1049">
        <v>14637.10634</v>
      </c>
      <c r="EJ1049">
        <v>0</v>
      </c>
      <c r="EK1049">
        <v>130.84784980000001</v>
      </c>
      <c r="EL1049">
        <v>0.111579634</v>
      </c>
      <c r="EM1049">
        <v>4.1291251000000001E-2</v>
      </c>
      <c r="EN1049">
        <v>3.7807333999999998E-2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245.22128219999999</v>
      </c>
      <c r="EX1049">
        <v>0.214474992</v>
      </c>
      <c r="EY1049">
        <v>8.0200591000000002E-2</v>
      </c>
      <c r="EZ1049">
        <v>7.4533116999999996E-2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1.6717150000000001</v>
      </c>
      <c r="FI1049" t="s">
        <v>113</v>
      </c>
      <c r="FJ1049" t="s">
        <v>113</v>
      </c>
      <c r="FK1049" s="9">
        <v>22101.993277000001</v>
      </c>
      <c r="FL1049" t="s">
        <v>113</v>
      </c>
      <c r="FM1049" t="s">
        <v>113</v>
      </c>
    </row>
    <row r="1050" spans="116:169">
      <c r="DL1050">
        <v>0</v>
      </c>
      <c r="DM1050">
        <v>1.6192500000000001</v>
      </c>
      <c r="DN1050">
        <v>9.2599999999999991E-3</v>
      </c>
      <c r="DO1050">
        <v>8.3999999999999995E-3</v>
      </c>
      <c r="DP1050">
        <v>7.3099999999999997E-3</v>
      </c>
      <c r="DQ1050">
        <v>3.2000000000000003E-4</v>
      </c>
      <c r="DR1050">
        <v>9.0000000000000006E-5</v>
      </c>
      <c r="DS1050">
        <v>8.1200000000000005E-3</v>
      </c>
      <c r="DT1050">
        <v>1.8970000000000001E-2</v>
      </c>
      <c r="DU1050">
        <v>3.2489999999999998E-2</v>
      </c>
      <c r="DV1050">
        <v>0.26544000000000001</v>
      </c>
      <c r="DW1050">
        <v>1.0303599999999999</v>
      </c>
      <c r="DX1050">
        <v>0</v>
      </c>
      <c r="DY1050">
        <v>21274.85629</v>
      </c>
      <c r="DZ1050">
        <v>122.36196</v>
      </c>
      <c r="EA1050">
        <v>111.63641</v>
      </c>
      <c r="EB1050">
        <v>97.684169999999995</v>
      </c>
      <c r="EC1050">
        <v>4.2104100000000004</v>
      </c>
      <c r="ED1050">
        <v>1.234</v>
      </c>
      <c r="EE1050">
        <v>108.92916</v>
      </c>
      <c r="EF1050">
        <v>250.74214000000001</v>
      </c>
      <c r="EG1050">
        <v>480.83963999999997</v>
      </c>
      <c r="EH1050">
        <v>3799.8637100000001</v>
      </c>
      <c r="EI1050">
        <v>14893.61563</v>
      </c>
      <c r="EJ1050">
        <v>0</v>
      </c>
      <c r="EK1050">
        <v>130.15012759999999</v>
      </c>
      <c r="EL1050">
        <v>0.113197073</v>
      </c>
      <c r="EM1050">
        <v>3.767885E-2</v>
      </c>
      <c r="EN1050">
        <v>3.7729519000000003E-2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239.7795697</v>
      </c>
      <c r="EX1050">
        <v>0.21380435</v>
      </c>
      <c r="EY1050">
        <v>7.1972129999999995E-2</v>
      </c>
      <c r="EZ1050">
        <v>7.3140787999999998E-2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1.6445380000000001</v>
      </c>
      <c r="FI1050" t="s">
        <v>113</v>
      </c>
      <c r="FJ1050" t="s">
        <v>113</v>
      </c>
      <c r="FK1050" s="9">
        <v>21610.749240000001</v>
      </c>
      <c r="FL1050" t="s">
        <v>113</v>
      </c>
      <c r="FM1050" t="s">
        <v>113</v>
      </c>
    </row>
    <row r="1051" spans="116:169">
      <c r="DL1051">
        <v>0</v>
      </c>
      <c r="DM1051">
        <v>1.5926199999999999</v>
      </c>
      <c r="DN1051">
        <v>9.3600000000000003E-3</v>
      </c>
      <c r="DO1051">
        <v>8.43E-3</v>
      </c>
      <c r="DP1051">
        <v>7.6899999999999998E-3</v>
      </c>
      <c r="DQ1051">
        <v>3.2000000000000003E-4</v>
      </c>
      <c r="DR1051">
        <v>9.0000000000000006E-5</v>
      </c>
      <c r="DS1051">
        <v>7.3600000000000002E-3</v>
      </c>
      <c r="DT1051">
        <v>1.8669999999999999E-2</v>
      </c>
      <c r="DU1051">
        <v>3.2579999999999998E-2</v>
      </c>
      <c r="DV1051">
        <v>0.27355000000000002</v>
      </c>
      <c r="DW1051">
        <v>1.0493300000000001</v>
      </c>
      <c r="DX1051">
        <v>0</v>
      </c>
      <c r="DY1051">
        <v>20795.8887</v>
      </c>
      <c r="DZ1051">
        <v>123.00369000000001</v>
      </c>
      <c r="EA1051">
        <v>111.24456000000001</v>
      </c>
      <c r="EB1051">
        <v>102.05798</v>
      </c>
      <c r="EC1051">
        <v>4.2435900000000002</v>
      </c>
      <c r="ED1051">
        <v>1.1919999999999999</v>
      </c>
      <c r="EE1051">
        <v>98.220330000000004</v>
      </c>
      <c r="EF1051">
        <v>245.26539</v>
      </c>
      <c r="EG1051">
        <v>482.07364000000001</v>
      </c>
      <c r="EH1051">
        <v>3908.7928700000002</v>
      </c>
      <c r="EI1051">
        <v>15144.357770000001</v>
      </c>
      <c r="EJ1051">
        <v>0</v>
      </c>
      <c r="EK1051">
        <v>129.44487799999999</v>
      </c>
      <c r="EL1051">
        <v>0.115023527</v>
      </c>
      <c r="EM1051">
        <v>3.8977632999999998E-2</v>
      </c>
      <c r="EN1051">
        <v>3.4117403999999997E-2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234.41437519999999</v>
      </c>
      <c r="EX1051">
        <v>0.21354567199999999</v>
      </c>
      <c r="EY1051">
        <v>7.3179748000000003E-2</v>
      </c>
      <c r="EZ1051">
        <v>6.5030567999999997E-2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1.6184179999999999</v>
      </c>
      <c r="FI1051" t="s">
        <v>113</v>
      </c>
      <c r="FJ1051" t="s">
        <v>113</v>
      </c>
      <c r="FK1051" s="9">
        <v>21136.438524000001</v>
      </c>
      <c r="FL1051" t="s">
        <v>113</v>
      </c>
      <c r="FM1051" t="s">
        <v>113</v>
      </c>
    </row>
    <row r="1052" spans="116:169">
      <c r="DL1052">
        <v>0</v>
      </c>
      <c r="DM1052">
        <v>1.5665500000000001</v>
      </c>
      <c r="DN1052">
        <v>9.1699999999999993E-3</v>
      </c>
      <c r="DO1052">
        <v>8.4799999999999997E-3</v>
      </c>
      <c r="DP1052">
        <v>7.7299999999999999E-3</v>
      </c>
      <c r="DQ1052">
        <v>3.2000000000000003E-4</v>
      </c>
      <c r="DR1052">
        <v>9.0000000000000006E-5</v>
      </c>
      <c r="DS1052">
        <v>7.6899999999999998E-3</v>
      </c>
      <c r="DT1052">
        <v>1.839E-2</v>
      </c>
      <c r="DU1052">
        <v>3.2669999999999998E-2</v>
      </c>
      <c r="DV1052">
        <v>0.28092</v>
      </c>
      <c r="DW1052">
        <v>1.0680000000000001</v>
      </c>
      <c r="DX1052">
        <v>0</v>
      </c>
      <c r="DY1052">
        <v>20326.91084</v>
      </c>
      <c r="DZ1052">
        <v>119.73681999999999</v>
      </c>
      <c r="EA1052">
        <v>111.30750999999999</v>
      </c>
      <c r="EB1052">
        <v>102.00761</v>
      </c>
      <c r="EC1052">
        <v>4.2418699999999996</v>
      </c>
      <c r="ED1052">
        <v>1.18252</v>
      </c>
      <c r="EE1052">
        <v>102.00525</v>
      </c>
      <c r="EF1052">
        <v>240.09437</v>
      </c>
      <c r="EG1052">
        <v>483.26564000000002</v>
      </c>
      <c r="EH1052">
        <v>4007.0131999999999</v>
      </c>
      <c r="EI1052">
        <v>15389.623159999999</v>
      </c>
      <c r="EJ1052">
        <v>0</v>
      </c>
      <c r="EK1052">
        <v>128.757859</v>
      </c>
      <c r="EL1052">
        <v>0.11768917499999999</v>
      </c>
      <c r="EM1052">
        <v>3.9930179000000003E-2</v>
      </c>
      <c r="EN1052">
        <v>3.6253598999999997E-2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229.17106580000001</v>
      </c>
      <c r="EX1052">
        <v>0.214785156</v>
      </c>
      <c r="EY1052">
        <v>7.3703559000000002E-2</v>
      </c>
      <c r="EZ1052">
        <v>6.7938038000000006E-2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1.5922499999999999</v>
      </c>
      <c r="FI1052" t="s">
        <v>113</v>
      </c>
      <c r="FJ1052" t="s">
        <v>113</v>
      </c>
      <c r="FK1052" s="9">
        <v>20664.204651</v>
      </c>
      <c r="FL1052" t="s">
        <v>113</v>
      </c>
      <c r="FM1052" t="s">
        <v>113</v>
      </c>
    </row>
    <row r="1053" spans="116:169">
      <c r="DL1053">
        <v>0</v>
      </c>
      <c r="DM1053">
        <v>1.5399099999999999</v>
      </c>
      <c r="DN1053">
        <v>1.001E-2</v>
      </c>
      <c r="DO1053">
        <v>8.3199999999999993E-3</v>
      </c>
      <c r="DP1053">
        <v>7.77E-3</v>
      </c>
      <c r="DQ1053">
        <v>3.2000000000000003E-4</v>
      </c>
      <c r="DR1053">
        <v>9.0000000000000006E-5</v>
      </c>
      <c r="DS1053">
        <v>7.77E-3</v>
      </c>
      <c r="DT1053">
        <v>1.806E-2</v>
      </c>
      <c r="DU1053">
        <v>3.2759999999999997E-2</v>
      </c>
      <c r="DV1053">
        <v>0.28860999999999998</v>
      </c>
      <c r="DW1053">
        <v>1.0863799999999999</v>
      </c>
      <c r="DX1053">
        <v>0</v>
      </c>
      <c r="DY1053">
        <v>19853.554520000002</v>
      </c>
      <c r="DZ1053">
        <v>129.90690000000001</v>
      </c>
      <c r="EA1053">
        <v>108.56677999999999</v>
      </c>
      <c r="EB1053">
        <v>101.89823</v>
      </c>
      <c r="EC1053">
        <v>4.1894600000000004</v>
      </c>
      <c r="ED1053">
        <v>1.1587799999999999</v>
      </c>
      <c r="EE1053">
        <v>102.42701</v>
      </c>
      <c r="EF1053">
        <v>234.32023000000001</v>
      </c>
      <c r="EG1053">
        <v>484.44815999999997</v>
      </c>
      <c r="EH1053">
        <v>4109.0184499999996</v>
      </c>
      <c r="EI1053">
        <v>15629.71753</v>
      </c>
      <c r="EJ1053">
        <v>0</v>
      </c>
      <c r="EK1053">
        <v>127.9871316</v>
      </c>
      <c r="EL1053">
        <v>0.11809855900000001</v>
      </c>
      <c r="EM1053">
        <v>4.0634892999999998E-2</v>
      </c>
      <c r="EN1053">
        <v>3.6860508E-2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223.86774439999999</v>
      </c>
      <c r="EX1053">
        <v>0.21186788100000001</v>
      </c>
      <c r="EY1053">
        <v>7.3726264999999999E-2</v>
      </c>
      <c r="EZ1053">
        <v>6.7904664000000003E-2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1.5663339999999999</v>
      </c>
      <c r="FI1053" t="s">
        <v>113</v>
      </c>
      <c r="FJ1053" t="s">
        <v>113</v>
      </c>
      <c r="FK1053" s="9">
        <v>20198.115903999998</v>
      </c>
      <c r="FL1053" t="s">
        <v>113</v>
      </c>
      <c r="FM1053" t="s">
        <v>113</v>
      </c>
    </row>
    <row r="1054" spans="116:169">
      <c r="DL1054">
        <v>0</v>
      </c>
      <c r="DM1054">
        <v>1.51328</v>
      </c>
      <c r="DN1054">
        <v>1.0500000000000001E-2</v>
      </c>
      <c r="DO1054">
        <v>8.8900000000000003E-3</v>
      </c>
      <c r="DP1054">
        <v>7.6800000000000002E-3</v>
      </c>
      <c r="DQ1054">
        <v>3.3E-4</v>
      </c>
      <c r="DR1054">
        <v>9.0000000000000006E-5</v>
      </c>
      <c r="DS1054">
        <v>7.8200000000000006E-3</v>
      </c>
      <c r="DT1054">
        <v>1.7749999999999998E-2</v>
      </c>
      <c r="DU1054">
        <v>3.2849999999999997E-2</v>
      </c>
      <c r="DV1054">
        <v>0.29637999999999998</v>
      </c>
      <c r="DW1054">
        <v>1.1044400000000001</v>
      </c>
      <c r="DX1054">
        <v>0</v>
      </c>
      <c r="DY1054">
        <v>19383.354329999998</v>
      </c>
      <c r="DZ1054">
        <v>135.37146999999999</v>
      </c>
      <c r="EA1054">
        <v>115.28592</v>
      </c>
      <c r="EB1054">
        <v>100.08534</v>
      </c>
      <c r="EC1054">
        <v>4.2344900000000001</v>
      </c>
      <c r="ED1054">
        <v>1.1552500000000001</v>
      </c>
      <c r="EE1054">
        <v>102.41363</v>
      </c>
      <c r="EF1054">
        <v>228.81941</v>
      </c>
      <c r="EG1054">
        <v>485.60694999999998</v>
      </c>
      <c r="EH1054">
        <v>4211.4454500000002</v>
      </c>
      <c r="EI1054">
        <v>15864.037770000001</v>
      </c>
      <c r="EJ1054">
        <v>0</v>
      </c>
      <c r="EK1054">
        <v>127.1937207</v>
      </c>
      <c r="EL1054">
        <v>0.124346769</v>
      </c>
      <c r="EM1054">
        <v>4.0547898999999998E-2</v>
      </c>
      <c r="EN1054">
        <v>3.7459494000000003E-2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218.6161922</v>
      </c>
      <c r="EX1054">
        <v>0.219154553</v>
      </c>
      <c r="EY1054">
        <v>7.2309953999999996E-2</v>
      </c>
      <c r="EZ1054">
        <v>6.7831539999999996E-2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1.54068</v>
      </c>
      <c r="FI1054" t="s">
        <v>113</v>
      </c>
      <c r="FJ1054" t="s">
        <v>113</v>
      </c>
      <c r="FK1054" s="9">
        <v>19738.331542</v>
      </c>
      <c r="FL1054" t="s">
        <v>113</v>
      </c>
      <c r="FM1054" t="s">
        <v>113</v>
      </c>
    </row>
    <row r="1055" spans="116:169">
      <c r="DL1055">
        <v>0</v>
      </c>
      <c r="DM1055">
        <v>1.48891</v>
      </c>
      <c r="DN1055">
        <v>8.8199999999999997E-3</v>
      </c>
      <c r="DO1055">
        <v>9.2499999999999995E-3</v>
      </c>
      <c r="DP1055">
        <v>8.1499999999999993E-3</v>
      </c>
      <c r="DQ1055">
        <v>3.4000000000000002E-4</v>
      </c>
      <c r="DR1055">
        <v>9.0000000000000006E-5</v>
      </c>
      <c r="DS1055">
        <v>7.6800000000000002E-3</v>
      </c>
      <c r="DT1055">
        <v>1.7440000000000001E-2</v>
      </c>
      <c r="DU1055">
        <v>3.2939999999999997E-2</v>
      </c>
      <c r="DV1055">
        <v>0.30419000000000002</v>
      </c>
      <c r="DW1055">
        <v>1.12219</v>
      </c>
      <c r="DX1055">
        <v>0</v>
      </c>
      <c r="DY1055">
        <v>18944.937720000002</v>
      </c>
      <c r="DZ1055">
        <v>112.95667</v>
      </c>
      <c r="EA1055">
        <v>119.09211000000001</v>
      </c>
      <c r="EB1055">
        <v>105.62515999999999</v>
      </c>
      <c r="EC1055">
        <v>4.3741399999999997</v>
      </c>
      <c r="ED1055">
        <v>1.14272</v>
      </c>
      <c r="EE1055">
        <v>100.05897</v>
      </c>
      <c r="EF1055">
        <v>223.36989</v>
      </c>
      <c r="EG1055">
        <v>486.76220000000001</v>
      </c>
      <c r="EH1055">
        <v>4313.8590800000002</v>
      </c>
      <c r="EI1055">
        <v>16092.857180000001</v>
      </c>
      <c r="EJ1055">
        <v>0</v>
      </c>
      <c r="EK1055">
        <v>126.5623733</v>
      </c>
      <c r="EL1055">
        <v>0.13130824999999999</v>
      </c>
      <c r="EM1055">
        <v>4.3047204999999998E-2</v>
      </c>
      <c r="EN1055">
        <v>3.7437321000000003E-2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213.72926190000001</v>
      </c>
      <c r="EX1055">
        <v>0.227386273</v>
      </c>
      <c r="EY1055">
        <v>7.5433998000000002E-2</v>
      </c>
      <c r="EZ1055">
        <v>6.6628504000000005E-2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1.5154700000000001</v>
      </c>
      <c r="FI1055" t="s">
        <v>113</v>
      </c>
      <c r="FJ1055" t="s">
        <v>113</v>
      </c>
      <c r="FK1055" s="9">
        <v>19286.985795000001</v>
      </c>
      <c r="FL1055" t="s">
        <v>113</v>
      </c>
      <c r="FM1055" t="s">
        <v>113</v>
      </c>
    </row>
    <row r="1056" spans="116:169">
      <c r="DL1056">
        <v>0</v>
      </c>
      <c r="DM1056">
        <v>1.4632099999999999</v>
      </c>
      <c r="DN1056">
        <v>1.009E-2</v>
      </c>
      <c r="DO1056">
        <v>8.0400000000000003E-3</v>
      </c>
      <c r="DP1056">
        <v>8.3899999999999999E-3</v>
      </c>
      <c r="DQ1056">
        <v>3.3E-4</v>
      </c>
      <c r="DR1056">
        <v>9.0000000000000006E-5</v>
      </c>
      <c r="DS1056">
        <v>8.1899999999999994E-3</v>
      </c>
      <c r="DT1056">
        <v>1.7129999999999999E-2</v>
      </c>
      <c r="DU1056">
        <v>3.3029999999999997E-2</v>
      </c>
      <c r="DV1056">
        <v>0.31186999999999998</v>
      </c>
      <c r="DW1056">
        <v>1.1396299999999999</v>
      </c>
      <c r="DX1056">
        <v>0</v>
      </c>
      <c r="DY1056">
        <v>18492.42021</v>
      </c>
      <c r="DZ1056">
        <v>128.32694000000001</v>
      </c>
      <c r="EA1056">
        <v>102.92158999999999</v>
      </c>
      <c r="EB1056">
        <v>108.06581</v>
      </c>
      <c r="EC1056">
        <v>4.2003700000000004</v>
      </c>
      <c r="ED1056">
        <v>1.10141</v>
      </c>
      <c r="EE1056">
        <v>105.9949</v>
      </c>
      <c r="EF1056">
        <v>217.98334</v>
      </c>
      <c r="EG1056">
        <v>487.90490999999997</v>
      </c>
      <c r="EH1056">
        <v>4413.9180500000002</v>
      </c>
      <c r="EI1056">
        <v>16316.227070000001</v>
      </c>
      <c r="EJ1056">
        <v>0</v>
      </c>
      <c r="EK1056">
        <v>125.76158119999999</v>
      </c>
      <c r="EL1056">
        <v>0.123981544</v>
      </c>
      <c r="EM1056">
        <v>4.5465319999999997E-2</v>
      </c>
      <c r="EN1056">
        <v>4.0200886999999998E-2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208.64038070000001</v>
      </c>
      <c r="EX1056">
        <v>0.211142055</v>
      </c>
      <c r="EY1056">
        <v>7.8291011999999993E-2</v>
      </c>
      <c r="EZ1056">
        <v>7.0311988000000006E-2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1.4900610000000001</v>
      </c>
      <c r="FI1056" t="s">
        <v>113</v>
      </c>
      <c r="FJ1056" t="s">
        <v>113</v>
      </c>
      <c r="FK1056" s="9">
        <v>18835.934921</v>
      </c>
      <c r="FL1056" t="s">
        <v>113</v>
      </c>
      <c r="FM1056" t="s">
        <v>113</v>
      </c>
    </row>
    <row r="1057" spans="116:169">
      <c r="DL1057">
        <v>0</v>
      </c>
      <c r="DM1057">
        <v>1.4407399999999999</v>
      </c>
      <c r="DN1057">
        <v>7.43E-3</v>
      </c>
      <c r="DO1057">
        <v>8.8800000000000007E-3</v>
      </c>
      <c r="DP1057">
        <v>7.4900000000000001E-3</v>
      </c>
      <c r="DQ1057">
        <v>3.2000000000000003E-4</v>
      </c>
      <c r="DR1057">
        <v>9.0000000000000006E-5</v>
      </c>
      <c r="DS1057">
        <v>8.2299999999999995E-3</v>
      </c>
      <c r="DT1057">
        <v>1.6889999999999999E-2</v>
      </c>
      <c r="DU1057">
        <v>3.3110000000000001E-2</v>
      </c>
      <c r="DV1057">
        <v>0.32007000000000002</v>
      </c>
      <c r="DW1057">
        <v>1.15676</v>
      </c>
      <c r="DX1057">
        <v>0</v>
      </c>
      <c r="DY1057">
        <v>18083.539059999999</v>
      </c>
      <c r="DZ1057">
        <v>93.857900000000001</v>
      </c>
      <c r="EA1057">
        <v>112.81441</v>
      </c>
      <c r="EB1057">
        <v>95.763959999999997</v>
      </c>
      <c r="EC1057">
        <v>4.1001700000000003</v>
      </c>
      <c r="ED1057">
        <v>1.1128899999999999</v>
      </c>
      <c r="EE1057">
        <v>105.88938</v>
      </c>
      <c r="EF1057">
        <v>213.42334</v>
      </c>
      <c r="EG1057">
        <v>489.00632000000002</v>
      </c>
      <c r="EH1057">
        <v>4519.9129499999999</v>
      </c>
      <c r="EI1057">
        <v>16534.21041</v>
      </c>
      <c r="EJ1057">
        <v>0</v>
      </c>
      <c r="EK1057">
        <v>125.2211671</v>
      </c>
      <c r="EL1057">
        <v>0.12915009199999999</v>
      </c>
      <c r="EM1057">
        <v>4.1628368999999998E-2</v>
      </c>
      <c r="EN1057">
        <v>4.1853217999999998E-2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204.0642325</v>
      </c>
      <c r="EX1057">
        <v>0.215939292</v>
      </c>
      <c r="EY1057">
        <v>7.0450533999999995E-2</v>
      </c>
      <c r="EZ1057">
        <v>7.1930462000000001E-2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1.4648540000000001</v>
      </c>
      <c r="FI1057" t="s">
        <v>113</v>
      </c>
      <c r="FJ1057" t="s">
        <v>113</v>
      </c>
      <c r="FK1057" s="9">
        <v>18390.075503</v>
      </c>
      <c r="FL1057" t="s">
        <v>113</v>
      </c>
      <c r="FM1057" t="s">
        <v>113</v>
      </c>
    </row>
    <row r="1058" spans="116:169">
      <c r="DL1058">
        <v>0</v>
      </c>
      <c r="DM1058">
        <v>1.4179600000000001</v>
      </c>
      <c r="DN1058">
        <v>7.4400000000000004E-3</v>
      </c>
      <c r="DO1058">
        <v>6.9899999999999997E-3</v>
      </c>
      <c r="DP1058">
        <v>7.9900000000000006E-3</v>
      </c>
      <c r="DQ1058">
        <v>2.9999999999999997E-4</v>
      </c>
      <c r="DR1058">
        <v>8.0000000000000007E-5</v>
      </c>
      <c r="DS1058">
        <v>7.4599999999999996E-3</v>
      </c>
      <c r="DT1058">
        <v>1.6629999999999999E-2</v>
      </c>
      <c r="DU1058">
        <v>3.32E-2</v>
      </c>
      <c r="DV1058">
        <v>0.32829999999999998</v>
      </c>
      <c r="DW1058">
        <v>1.1736500000000001</v>
      </c>
      <c r="DX1058">
        <v>0</v>
      </c>
      <c r="DY1058">
        <v>17673.254389999998</v>
      </c>
      <c r="DZ1058">
        <v>93.391570000000002</v>
      </c>
      <c r="EA1058">
        <v>88.227549999999994</v>
      </c>
      <c r="EB1058">
        <v>101.56563</v>
      </c>
      <c r="EC1058">
        <v>3.83066</v>
      </c>
      <c r="ED1058">
        <v>1.02199</v>
      </c>
      <c r="EE1058">
        <v>95.322749999999999</v>
      </c>
      <c r="EF1058">
        <v>208.67336</v>
      </c>
      <c r="EG1058">
        <v>490.11921000000001</v>
      </c>
      <c r="EH1058">
        <v>4625.8023300000004</v>
      </c>
      <c r="EI1058">
        <v>16747.633750000001</v>
      </c>
      <c r="EJ1058">
        <v>0</v>
      </c>
      <c r="EK1058">
        <v>124.59172940000001</v>
      </c>
      <c r="EL1058">
        <v>0.11391939199999999</v>
      </c>
      <c r="EM1058">
        <v>4.4195653000000001E-2</v>
      </c>
      <c r="EN1058">
        <v>3.7757211999999998E-2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199.41709030000001</v>
      </c>
      <c r="EX1058">
        <v>0.187327091</v>
      </c>
      <c r="EY1058">
        <v>7.3455548999999995E-2</v>
      </c>
      <c r="EZ1058">
        <v>6.3756546999999997E-2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1.4406859999999999</v>
      </c>
      <c r="FI1058" t="s">
        <v>113</v>
      </c>
      <c r="FJ1058" t="s">
        <v>113</v>
      </c>
      <c r="FK1058" s="9">
        <v>17960.269808000001</v>
      </c>
      <c r="FL1058" t="s">
        <v>113</v>
      </c>
      <c r="FM1058" t="s">
        <v>113</v>
      </c>
    </row>
    <row r="1059" spans="116:169">
      <c r="DL1059">
        <v>0</v>
      </c>
      <c r="DM1059">
        <v>1.3936900000000001</v>
      </c>
      <c r="DN1059">
        <v>6.3200000000000001E-3</v>
      </c>
      <c r="DO1059">
        <v>7.0699999999999999E-3</v>
      </c>
      <c r="DP1059">
        <v>6.2500000000000003E-3</v>
      </c>
      <c r="DQ1059">
        <v>1.2999999999999999E-4</v>
      </c>
      <c r="DR1059">
        <v>1.4999999999999999E-4</v>
      </c>
      <c r="DS1059">
        <v>7.8499999999999993E-3</v>
      </c>
      <c r="DT1059">
        <v>1.9210000000000001E-2</v>
      </c>
      <c r="DU1059">
        <v>3.3279999999999997E-2</v>
      </c>
      <c r="DV1059">
        <v>0.33576</v>
      </c>
      <c r="DW1059">
        <v>1.1902699999999999</v>
      </c>
      <c r="DX1059">
        <v>0</v>
      </c>
      <c r="DY1059">
        <v>17247.293849999998</v>
      </c>
      <c r="DZ1059">
        <v>78.744770000000003</v>
      </c>
      <c r="EA1059">
        <v>88.621880000000004</v>
      </c>
      <c r="EB1059">
        <v>78.871780000000001</v>
      </c>
      <c r="EC1059">
        <v>1.6897599999999999</v>
      </c>
      <c r="ED1059">
        <v>1.92245</v>
      </c>
      <c r="EE1059">
        <v>99.71763</v>
      </c>
      <c r="EF1059">
        <v>239.3954</v>
      </c>
      <c r="EG1059">
        <v>491.14120000000003</v>
      </c>
      <c r="EH1059">
        <v>4721.1250799999998</v>
      </c>
      <c r="EI1059">
        <v>16956.307110000002</v>
      </c>
      <c r="EJ1059">
        <v>0</v>
      </c>
      <c r="EK1059">
        <v>123.80990389999999</v>
      </c>
      <c r="EL1059">
        <v>0.107170022</v>
      </c>
      <c r="EM1059">
        <v>6.2977422000000005E-2</v>
      </c>
      <c r="EN1059">
        <v>3.2244007999999998E-2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194.60610940000001</v>
      </c>
      <c r="EX1059">
        <v>0.17312952600000001</v>
      </c>
      <c r="EY1059">
        <v>0.10291361</v>
      </c>
      <c r="EZ1059">
        <v>5.3488965999999999E-2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1.4134709999999999</v>
      </c>
      <c r="FI1059" t="s">
        <v>113</v>
      </c>
      <c r="FJ1059" t="s">
        <v>113</v>
      </c>
      <c r="FK1059" s="9">
        <v>17495.222034999999</v>
      </c>
      <c r="FL1059" t="s">
        <v>113</v>
      </c>
      <c r="FM1059" t="s">
        <v>113</v>
      </c>
    </row>
    <row r="1060" spans="116:169">
      <c r="DL1060">
        <v>0</v>
      </c>
      <c r="DM1060">
        <v>1.3704099999999999</v>
      </c>
      <c r="DN1060">
        <v>5.3E-3</v>
      </c>
      <c r="DO1060">
        <v>6.2300000000000003E-3</v>
      </c>
      <c r="DP1060">
        <v>6.1999999999999998E-3</v>
      </c>
      <c r="DQ1060">
        <v>1.2E-4</v>
      </c>
      <c r="DR1060">
        <v>1.4999999999999999E-4</v>
      </c>
      <c r="DS1060">
        <v>6.2199999999999998E-3</v>
      </c>
      <c r="DT1060">
        <v>1.8839999999999999E-2</v>
      </c>
      <c r="DU1060">
        <v>3.3430000000000001E-2</v>
      </c>
      <c r="DV1060">
        <v>0.34361000000000003</v>
      </c>
      <c r="DW1060">
        <v>1.2094800000000001</v>
      </c>
      <c r="DX1060">
        <v>0</v>
      </c>
      <c r="DY1060">
        <v>16836.364430000001</v>
      </c>
      <c r="DZ1060">
        <v>65.615989999999996</v>
      </c>
      <c r="EA1060">
        <v>77.521770000000004</v>
      </c>
      <c r="EB1060">
        <v>77.679559999999995</v>
      </c>
      <c r="EC1060">
        <v>1.5023599999999999</v>
      </c>
      <c r="ED1060">
        <v>1.8154699999999999</v>
      </c>
      <c r="EE1060">
        <v>78.401859999999999</v>
      </c>
      <c r="EF1060">
        <v>233.10525000000001</v>
      </c>
      <c r="EG1060">
        <v>493.06366000000003</v>
      </c>
      <c r="EH1060">
        <v>4820.8427099999999</v>
      </c>
      <c r="EI1060">
        <v>17195.702499999999</v>
      </c>
      <c r="EJ1060">
        <v>0</v>
      </c>
      <c r="EK1060">
        <v>123.04448120000001</v>
      </c>
      <c r="EL1060">
        <v>8.6059637999999994E-2</v>
      </c>
      <c r="EM1060">
        <v>5.9324676E-2</v>
      </c>
      <c r="EN1060">
        <v>2.5504988999999999E-2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189.90246619999999</v>
      </c>
      <c r="EX1060">
        <v>0.13627312599999999</v>
      </c>
      <c r="EY1060">
        <v>9.5133431000000004E-2</v>
      </c>
      <c r="EZ1060">
        <v>4.1560313000000002E-2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1.3882680000000001</v>
      </c>
      <c r="FI1060" t="s">
        <v>113</v>
      </c>
      <c r="FJ1060" t="s">
        <v>113</v>
      </c>
      <c r="FK1060" s="9">
        <v>17058.684089999999</v>
      </c>
      <c r="FL1060" t="s">
        <v>113</v>
      </c>
      <c r="FM1060" t="s">
        <v>113</v>
      </c>
    </row>
    <row r="1061" spans="116:169">
      <c r="DL1061">
        <v>0</v>
      </c>
      <c r="DM1061">
        <v>1.34659</v>
      </c>
      <c r="DN1061">
        <v>5.8500000000000002E-3</v>
      </c>
      <c r="DO1061">
        <v>5.4200000000000003E-3</v>
      </c>
      <c r="DP1061">
        <v>5.5100000000000001E-3</v>
      </c>
      <c r="DQ1061">
        <v>1.1E-4</v>
      </c>
      <c r="DR1061">
        <v>1.3999999999999999E-4</v>
      </c>
      <c r="DS1061">
        <v>6.1599999999999997E-3</v>
      </c>
      <c r="DT1061">
        <v>1.8489999999999999E-2</v>
      </c>
      <c r="DU1061">
        <v>3.3579999999999999E-2</v>
      </c>
      <c r="DV1061">
        <v>0.34983999999999998</v>
      </c>
      <c r="DW1061">
        <v>1.2283200000000001</v>
      </c>
      <c r="DX1061">
        <v>0</v>
      </c>
      <c r="DY1061">
        <v>16421.585289999999</v>
      </c>
      <c r="DZ1061">
        <v>71.860780000000005</v>
      </c>
      <c r="EA1061">
        <v>66.901439999999994</v>
      </c>
      <c r="EB1061">
        <v>68.531319999999994</v>
      </c>
      <c r="EC1061">
        <v>1.3612200000000001</v>
      </c>
      <c r="ED1061">
        <v>1.7456799999999999</v>
      </c>
      <c r="EE1061">
        <v>77.150559999999999</v>
      </c>
      <c r="EF1061">
        <v>227.16132999999999</v>
      </c>
      <c r="EG1061">
        <v>494.87912999999998</v>
      </c>
      <c r="EH1061">
        <v>4899.2445600000001</v>
      </c>
      <c r="EI1061">
        <v>17428.80775</v>
      </c>
      <c r="EJ1061">
        <v>0</v>
      </c>
      <c r="EK1061">
        <v>122.2310344</v>
      </c>
      <c r="EL1061">
        <v>7.5946177000000004E-2</v>
      </c>
      <c r="EM1061">
        <v>5.3921981000000001E-2</v>
      </c>
      <c r="EN1061">
        <v>2.5574847000000001E-2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185.2105478</v>
      </c>
      <c r="EX1061">
        <v>0.11813293800000001</v>
      </c>
      <c r="EY1061">
        <v>8.4930492999999996E-2</v>
      </c>
      <c r="EZ1061">
        <v>4.0930976000000001E-2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1.363472</v>
      </c>
      <c r="FI1061" t="s">
        <v>113</v>
      </c>
      <c r="FJ1061" t="s">
        <v>113</v>
      </c>
      <c r="FK1061" s="9">
        <v>16630.240043999998</v>
      </c>
      <c r="FL1061" t="s">
        <v>113</v>
      </c>
      <c r="FM1061" t="s">
        <v>113</v>
      </c>
    </row>
    <row r="1062" spans="116:169">
      <c r="DL1062">
        <v>0</v>
      </c>
      <c r="DM1062">
        <v>1.3230900000000001</v>
      </c>
      <c r="DN1062">
        <v>5.9100000000000003E-3</v>
      </c>
      <c r="DO1062">
        <v>5.7200000000000003E-3</v>
      </c>
      <c r="DP1062">
        <v>4.8500000000000001E-3</v>
      </c>
      <c r="DQ1062">
        <v>1.1E-4</v>
      </c>
      <c r="DR1062">
        <v>1.3999999999999999E-4</v>
      </c>
      <c r="DS1062">
        <v>5.4999999999999997E-3</v>
      </c>
      <c r="DT1062">
        <v>1.8159999999999999E-2</v>
      </c>
      <c r="DU1062">
        <v>3.372E-2</v>
      </c>
      <c r="DV1062">
        <v>0.35599999999999998</v>
      </c>
      <c r="DW1062">
        <v>1.24681</v>
      </c>
      <c r="DX1062">
        <v>0</v>
      </c>
      <c r="DY1062">
        <v>16013.75375</v>
      </c>
      <c r="DZ1062">
        <v>72.036600000000007</v>
      </c>
      <c r="EA1062">
        <v>70.150220000000004</v>
      </c>
      <c r="EB1062">
        <v>59.887230000000002</v>
      </c>
      <c r="EC1062">
        <v>1.30121</v>
      </c>
      <c r="ED1062">
        <v>1.6919</v>
      </c>
      <c r="EE1062">
        <v>68.372169999999997</v>
      </c>
      <c r="EF1062">
        <v>221.46449999999999</v>
      </c>
      <c r="EG1062">
        <v>496.62481000000002</v>
      </c>
      <c r="EH1062">
        <v>4976.3951200000001</v>
      </c>
      <c r="EI1062">
        <v>17655.969079999999</v>
      </c>
      <c r="EJ1062">
        <v>0</v>
      </c>
      <c r="EK1062">
        <v>121.4357297</v>
      </c>
      <c r="EL1062">
        <v>7.6106635000000006E-2</v>
      </c>
      <c r="EM1062">
        <v>4.7654713000000001E-2</v>
      </c>
      <c r="EN1062">
        <v>2.2979963999999999E-2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180.62961659999999</v>
      </c>
      <c r="EX1062">
        <v>0.116141615</v>
      </c>
      <c r="EY1062">
        <v>7.3706819000000007E-2</v>
      </c>
      <c r="EZ1062">
        <v>3.6117636000000002E-2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1.3396699999999999</v>
      </c>
      <c r="FI1062" t="s">
        <v>113</v>
      </c>
      <c r="FJ1062" t="s">
        <v>113</v>
      </c>
      <c r="FK1062" s="9">
        <v>16217.129005999999</v>
      </c>
      <c r="FL1062" t="s">
        <v>113</v>
      </c>
      <c r="FM1062" t="s">
        <v>113</v>
      </c>
    </row>
    <row r="1063" spans="116:169">
      <c r="DL1063">
        <v>0</v>
      </c>
      <c r="DM1063">
        <v>1.29983</v>
      </c>
      <c r="DN1063">
        <v>6.0099999999999997E-3</v>
      </c>
      <c r="DO1063">
        <v>5.7600000000000004E-3</v>
      </c>
      <c r="DP1063">
        <v>5.0600000000000003E-3</v>
      </c>
      <c r="DQ1063">
        <v>1E-4</v>
      </c>
      <c r="DR1063">
        <v>1.3999999999999999E-4</v>
      </c>
      <c r="DS1063">
        <v>4.9199999999999999E-3</v>
      </c>
      <c r="DT1063">
        <v>1.7850000000000001E-2</v>
      </c>
      <c r="DU1063">
        <v>3.3860000000000001E-2</v>
      </c>
      <c r="DV1063">
        <v>0.36149999999999999</v>
      </c>
      <c r="DW1063">
        <v>1.2649600000000001</v>
      </c>
      <c r="DX1063">
        <v>0</v>
      </c>
      <c r="DY1063">
        <v>15611.851070000001</v>
      </c>
      <c r="DZ1063">
        <v>72.784620000000004</v>
      </c>
      <c r="EA1063">
        <v>70.13006</v>
      </c>
      <c r="EB1063">
        <v>61.969810000000003</v>
      </c>
      <c r="EC1063">
        <v>1.2738400000000001</v>
      </c>
      <c r="ED1063">
        <v>1.64273</v>
      </c>
      <c r="EE1063">
        <v>60.606879999999997</v>
      </c>
      <c r="EF1063">
        <v>216.08389</v>
      </c>
      <c r="EG1063">
        <v>498.31671</v>
      </c>
      <c r="EH1063">
        <v>5044.7672899999998</v>
      </c>
      <c r="EI1063">
        <v>17877.433570000001</v>
      </c>
      <c r="EJ1063">
        <v>0</v>
      </c>
      <c r="EK1063">
        <v>120.6392341</v>
      </c>
      <c r="EL1063">
        <v>7.7157422000000003E-2</v>
      </c>
      <c r="EM1063">
        <v>4.9253443000000001E-2</v>
      </c>
      <c r="EN1063">
        <v>2.0456709999999999E-2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176.12873759999999</v>
      </c>
      <c r="EX1063">
        <v>0.11556438300000001</v>
      </c>
      <c r="EY1063">
        <v>7.4773992999999997E-2</v>
      </c>
      <c r="EZ1063">
        <v>3.1570454999999997E-2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1.316767</v>
      </c>
      <c r="FI1063" t="s">
        <v>113</v>
      </c>
      <c r="FJ1063" t="s">
        <v>113</v>
      </c>
      <c r="FK1063" s="9">
        <v>15818.009400000001</v>
      </c>
      <c r="FL1063" t="s">
        <v>113</v>
      </c>
      <c r="FM1063" t="s">
        <v>113</v>
      </c>
    </row>
    <row r="1064" spans="116:169">
      <c r="DL1064">
        <v>0</v>
      </c>
      <c r="DM1064">
        <v>1.27701</v>
      </c>
      <c r="DN1064">
        <v>5.9300000000000004E-3</v>
      </c>
      <c r="DO1064">
        <v>5.8199999999999997E-3</v>
      </c>
      <c r="DP1064">
        <v>5.1000000000000004E-3</v>
      </c>
      <c r="DQ1064">
        <v>1.1E-4</v>
      </c>
      <c r="DR1064">
        <v>1.2999999999999999E-4</v>
      </c>
      <c r="DS1064">
        <v>5.1000000000000004E-3</v>
      </c>
      <c r="DT1064">
        <v>1.7559999999999999E-2</v>
      </c>
      <c r="DU1064">
        <v>3.4000000000000002E-2</v>
      </c>
      <c r="DV1064">
        <v>0.36642000000000002</v>
      </c>
      <c r="DW1064">
        <v>1.2828200000000001</v>
      </c>
      <c r="DX1064">
        <v>0</v>
      </c>
      <c r="DY1064">
        <v>15218.09152</v>
      </c>
      <c r="DZ1064">
        <v>71.222260000000006</v>
      </c>
      <c r="EA1064">
        <v>70.366560000000007</v>
      </c>
      <c r="EB1064">
        <v>62.010170000000002</v>
      </c>
      <c r="EC1064">
        <v>1.28033</v>
      </c>
      <c r="ED1064">
        <v>1.6150500000000001</v>
      </c>
      <c r="EE1064">
        <v>62.449060000000003</v>
      </c>
      <c r="EF1064">
        <v>210.97136</v>
      </c>
      <c r="EG1064">
        <v>499.95943999999997</v>
      </c>
      <c r="EH1064">
        <v>5105.37417</v>
      </c>
      <c r="EI1064">
        <v>18093.517469999999</v>
      </c>
      <c r="EJ1064">
        <v>0</v>
      </c>
      <c r="EK1064">
        <v>119.85200620000001</v>
      </c>
      <c r="EL1064">
        <v>7.9124647000000006E-2</v>
      </c>
      <c r="EM1064">
        <v>5.0392870999999999E-2</v>
      </c>
      <c r="EN1064">
        <v>2.1558582E-2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171.72145939999999</v>
      </c>
      <c r="EX1064">
        <v>0.11632105700000001</v>
      </c>
      <c r="EY1064">
        <v>7.5103585E-2</v>
      </c>
      <c r="EZ1064">
        <v>3.2665030999999997E-2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1.2939670000000001</v>
      </c>
      <c r="FI1064" t="s">
        <v>113</v>
      </c>
      <c r="FJ1064" t="s">
        <v>113</v>
      </c>
      <c r="FK1064" s="9">
        <v>15422.97085</v>
      </c>
      <c r="FL1064" t="s">
        <v>113</v>
      </c>
      <c r="FM1064" t="s">
        <v>113</v>
      </c>
    </row>
    <row r="1065" spans="116:169">
      <c r="DL1065">
        <v>0</v>
      </c>
      <c r="DM1065">
        <v>1.2539100000000001</v>
      </c>
      <c r="DN1065">
        <v>6.5199999999999998E-3</v>
      </c>
      <c r="DO1065">
        <v>5.7499999999999999E-3</v>
      </c>
      <c r="DP1065">
        <v>5.1399999999999996E-3</v>
      </c>
      <c r="DQ1065">
        <v>1.1E-4</v>
      </c>
      <c r="DR1065">
        <v>1.2999999999999999E-4</v>
      </c>
      <c r="DS1065">
        <v>5.1700000000000001E-3</v>
      </c>
      <c r="DT1065">
        <v>1.7229999999999999E-2</v>
      </c>
      <c r="DU1065">
        <v>3.4130000000000001E-2</v>
      </c>
      <c r="DV1065">
        <v>0.37152000000000002</v>
      </c>
      <c r="DW1065">
        <v>1.3003800000000001</v>
      </c>
      <c r="DX1065">
        <v>0</v>
      </c>
      <c r="DY1065">
        <v>14824.03782</v>
      </c>
      <c r="DZ1065">
        <v>77.747309999999999</v>
      </c>
      <c r="EA1065">
        <v>68.950509999999994</v>
      </c>
      <c r="EB1065">
        <v>62.096469999999997</v>
      </c>
      <c r="EC1065">
        <v>1.26586</v>
      </c>
      <c r="ED1065">
        <v>1.5793999999999999</v>
      </c>
      <c r="EE1065">
        <v>62.7697</v>
      </c>
      <c r="EF1065">
        <v>205.36716999999999</v>
      </c>
      <c r="EG1065">
        <v>501.57449000000003</v>
      </c>
      <c r="EH1065">
        <v>5167.82323</v>
      </c>
      <c r="EI1065">
        <v>18304.488829999998</v>
      </c>
      <c r="EJ1065">
        <v>0</v>
      </c>
      <c r="EK1065">
        <v>119.00335680000001</v>
      </c>
      <c r="EL1065">
        <v>7.9780448000000004E-2</v>
      </c>
      <c r="EM1065">
        <v>5.1493530000000003E-2</v>
      </c>
      <c r="EN1065">
        <v>2.1975502000000001E-2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167.30634380000001</v>
      </c>
      <c r="EX1065">
        <v>0.115118447</v>
      </c>
      <c r="EY1065">
        <v>7.5326617999999998E-2</v>
      </c>
      <c r="EZ1065">
        <v>3.2685921E-2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1.271436</v>
      </c>
      <c r="FI1065" t="s">
        <v>113</v>
      </c>
      <c r="FJ1065" t="s">
        <v>113</v>
      </c>
      <c r="FK1065" s="9">
        <v>15034.097970000001</v>
      </c>
      <c r="FL1065" t="s">
        <v>113</v>
      </c>
      <c r="FM1065" t="s">
        <v>113</v>
      </c>
    </row>
    <row r="1066" spans="116:169">
      <c r="DL1066">
        <v>0</v>
      </c>
      <c r="DM1066">
        <v>1.2309099999999999</v>
      </c>
      <c r="DN1066">
        <v>6.8900000000000003E-3</v>
      </c>
      <c r="DO1066">
        <v>6.1500000000000001E-3</v>
      </c>
      <c r="DP1066">
        <v>5.1000000000000004E-3</v>
      </c>
      <c r="DQ1066">
        <v>1.1E-4</v>
      </c>
      <c r="DR1066">
        <v>1.2999999999999999E-4</v>
      </c>
      <c r="DS1066">
        <v>5.2199999999999998E-3</v>
      </c>
      <c r="DT1066">
        <v>1.6920000000000001E-2</v>
      </c>
      <c r="DU1066">
        <v>3.4259999999999999E-2</v>
      </c>
      <c r="DV1066">
        <v>0.37669000000000002</v>
      </c>
      <c r="DW1066">
        <v>1.3176099999999999</v>
      </c>
      <c r="DX1066">
        <v>0</v>
      </c>
      <c r="DY1066">
        <v>14434.16843</v>
      </c>
      <c r="DZ1066">
        <v>81.486090000000004</v>
      </c>
      <c r="EA1066">
        <v>73.208439999999996</v>
      </c>
      <c r="EB1066">
        <v>61.100099999999998</v>
      </c>
      <c r="EC1066">
        <v>1.2908900000000001</v>
      </c>
      <c r="ED1066">
        <v>1.55599</v>
      </c>
      <c r="EE1066">
        <v>62.95288</v>
      </c>
      <c r="EF1066">
        <v>200.03817000000001</v>
      </c>
      <c r="EG1066">
        <v>503.15388999999999</v>
      </c>
      <c r="EH1066">
        <v>5230.5929400000005</v>
      </c>
      <c r="EI1066">
        <v>18509.856</v>
      </c>
      <c r="EJ1066">
        <v>0</v>
      </c>
      <c r="EK1066">
        <v>118.13811099999999</v>
      </c>
      <c r="EL1066">
        <v>8.4849808999999998E-2</v>
      </c>
      <c r="EM1066">
        <v>5.1604005000000001E-2</v>
      </c>
      <c r="EN1066">
        <v>2.2420079999999998E-2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162.94924929999999</v>
      </c>
      <c r="EX1066">
        <v>0.120097333</v>
      </c>
      <c r="EY1066">
        <v>7.4085900999999996E-2</v>
      </c>
      <c r="EZ1066">
        <v>3.2730891999999998E-2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1.2491639999999999</v>
      </c>
      <c r="FI1066" t="s">
        <v>113</v>
      </c>
      <c r="FJ1066" t="s">
        <v>113</v>
      </c>
      <c r="FK1066" s="9">
        <v>14651.25395</v>
      </c>
      <c r="FL1066" t="s">
        <v>113</v>
      </c>
      <c r="FM1066" t="s">
        <v>113</v>
      </c>
    </row>
    <row r="1067" spans="116:169">
      <c r="DL1067">
        <v>0</v>
      </c>
      <c r="DM1067">
        <v>1.20949</v>
      </c>
      <c r="DN1067">
        <v>5.8199999999999997E-3</v>
      </c>
      <c r="DO1067">
        <v>6.43E-3</v>
      </c>
      <c r="DP1067">
        <v>5.4200000000000003E-3</v>
      </c>
      <c r="DQ1067">
        <v>1.1E-4</v>
      </c>
      <c r="DR1067">
        <v>1.2999999999999999E-4</v>
      </c>
      <c r="DS1067">
        <v>5.1500000000000001E-3</v>
      </c>
      <c r="DT1067">
        <v>1.661E-2</v>
      </c>
      <c r="DU1067">
        <v>3.4389999999999997E-2</v>
      </c>
      <c r="DV1067">
        <v>0.38191000000000003</v>
      </c>
      <c r="DW1067">
        <v>1.33453</v>
      </c>
      <c r="DX1067">
        <v>0</v>
      </c>
      <c r="DY1067">
        <v>14065.842619999999</v>
      </c>
      <c r="DZ1067">
        <v>68.26182</v>
      </c>
      <c r="EA1067">
        <v>75.915909999999997</v>
      </c>
      <c r="EB1067">
        <v>64.42698</v>
      </c>
      <c r="EC1067">
        <v>1.32233</v>
      </c>
      <c r="ED1067">
        <v>1.53284</v>
      </c>
      <c r="EE1067">
        <v>61.645240000000001</v>
      </c>
      <c r="EF1067">
        <v>194.74284</v>
      </c>
      <c r="EG1067">
        <v>504.70988</v>
      </c>
      <c r="EH1067">
        <v>5293.5458099999996</v>
      </c>
      <c r="EI1067">
        <v>18709.89417</v>
      </c>
      <c r="EJ1067">
        <v>0</v>
      </c>
      <c r="EK1067">
        <v>117.3956008</v>
      </c>
      <c r="EL1067">
        <v>9.0178161000000007E-2</v>
      </c>
      <c r="EM1067">
        <v>5.5117378000000002E-2</v>
      </c>
      <c r="EN1067">
        <v>2.2480059E-2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158.83887350000001</v>
      </c>
      <c r="EX1067">
        <v>0.125217196</v>
      </c>
      <c r="EY1067">
        <v>7.7637989000000004E-2</v>
      </c>
      <c r="EZ1067">
        <v>3.2207347999999997E-2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1.227276</v>
      </c>
      <c r="FI1067" t="s">
        <v>113</v>
      </c>
      <c r="FJ1067" t="s">
        <v>113</v>
      </c>
      <c r="FK1067" s="9">
        <v>14275.76965</v>
      </c>
      <c r="FL1067" t="s">
        <v>113</v>
      </c>
      <c r="FM1067" t="s">
        <v>113</v>
      </c>
    </row>
    <row r="1068" spans="116:169">
      <c r="DL1068">
        <v>0</v>
      </c>
      <c r="DM1068">
        <v>1.1872499999999999</v>
      </c>
      <c r="DN1068">
        <v>6.7099999999999998E-3</v>
      </c>
      <c r="DO1068">
        <v>5.6699999999999997E-3</v>
      </c>
      <c r="DP1068">
        <v>5.62E-3</v>
      </c>
      <c r="DQ1068">
        <v>1.1E-4</v>
      </c>
      <c r="DR1068">
        <v>1.2999999999999999E-4</v>
      </c>
      <c r="DS1068">
        <v>5.4900000000000001E-3</v>
      </c>
      <c r="DT1068">
        <v>1.6299999999999999E-2</v>
      </c>
      <c r="DU1068">
        <v>3.4520000000000002E-2</v>
      </c>
      <c r="DV1068">
        <v>0.38706000000000002</v>
      </c>
      <c r="DW1068">
        <v>1.35114</v>
      </c>
      <c r="DX1068">
        <v>0</v>
      </c>
      <c r="DY1068">
        <v>13690.873</v>
      </c>
      <c r="DZ1068">
        <v>78.059070000000006</v>
      </c>
      <c r="EA1068">
        <v>66.372439999999997</v>
      </c>
      <c r="EB1068">
        <v>66.30368</v>
      </c>
      <c r="EC1068">
        <v>1.26606</v>
      </c>
      <c r="ED1068">
        <v>1.48891</v>
      </c>
      <c r="EE1068">
        <v>65.208449999999999</v>
      </c>
      <c r="EF1068">
        <v>189.51240999999999</v>
      </c>
      <c r="EG1068">
        <v>506.24272000000002</v>
      </c>
      <c r="EH1068">
        <v>5355.1910500000004</v>
      </c>
      <c r="EI1068">
        <v>18904.637009999999</v>
      </c>
      <c r="EJ1068">
        <v>0</v>
      </c>
      <c r="EK1068">
        <v>116.5182403</v>
      </c>
      <c r="EL1068">
        <v>8.4858377999999998E-2</v>
      </c>
      <c r="EM1068">
        <v>5.8377985E-2</v>
      </c>
      <c r="EN1068">
        <v>2.4154640000000002E-2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154.6219361</v>
      </c>
      <c r="EX1068">
        <v>0.11568597799999999</v>
      </c>
      <c r="EY1068">
        <v>8.0678007999999996E-2</v>
      </c>
      <c r="EZ1068">
        <v>3.395716E-2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1.205362</v>
      </c>
      <c r="FI1068" t="s">
        <v>113</v>
      </c>
      <c r="FJ1068" t="s">
        <v>113</v>
      </c>
      <c r="FK1068" s="9">
        <v>13902.874254</v>
      </c>
      <c r="FL1068" t="s">
        <v>113</v>
      </c>
      <c r="FM1068" t="s">
        <v>113</v>
      </c>
    </row>
    <row r="1069" spans="116:169">
      <c r="DL1069">
        <v>0</v>
      </c>
      <c r="DM1069">
        <v>1.16726</v>
      </c>
      <c r="DN1069">
        <v>4.9699999999999996E-3</v>
      </c>
      <c r="DO1069">
        <v>6.2300000000000003E-3</v>
      </c>
      <c r="DP1069">
        <v>5.0499999999999998E-3</v>
      </c>
      <c r="DQ1069">
        <v>1.1E-4</v>
      </c>
      <c r="DR1069">
        <v>1.2999999999999999E-4</v>
      </c>
      <c r="DS1069">
        <v>5.5700000000000003E-3</v>
      </c>
      <c r="DT1069">
        <v>1.6039999999999999E-2</v>
      </c>
      <c r="DU1069">
        <v>3.465E-2</v>
      </c>
      <c r="DV1069">
        <v>0.39255000000000001</v>
      </c>
      <c r="DW1069">
        <v>1.36744</v>
      </c>
      <c r="DX1069">
        <v>0</v>
      </c>
      <c r="DY1069">
        <v>13344.682919999999</v>
      </c>
      <c r="DZ1069">
        <v>57.27261</v>
      </c>
      <c r="EA1069">
        <v>72.398229999999998</v>
      </c>
      <c r="EB1069">
        <v>59.118630000000003</v>
      </c>
      <c r="EC1069">
        <v>1.28003</v>
      </c>
      <c r="ED1069">
        <v>1.47078</v>
      </c>
      <c r="EE1069">
        <v>65.690730000000002</v>
      </c>
      <c r="EF1069">
        <v>184.94797</v>
      </c>
      <c r="EG1069">
        <v>507.73163</v>
      </c>
      <c r="EH1069">
        <v>5420.3995000000004</v>
      </c>
      <c r="EI1069">
        <v>19094.149420000002</v>
      </c>
      <c r="EJ1069">
        <v>0</v>
      </c>
      <c r="EK1069">
        <v>115.8436189</v>
      </c>
      <c r="EL1069">
        <v>8.9814265000000004E-2</v>
      </c>
      <c r="EM1069">
        <v>5.3571871E-2</v>
      </c>
      <c r="EN1069">
        <v>2.5334667000000002E-2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150.7477562</v>
      </c>
      <c r="EX1069">
        <v>0.120014991</v>
      </c>
      <c r="EY1069">
        <v>7.2643467000000003E-2</v>
      </c>
      <c r="EZ1069">
        <v>3.4942500000000001E-2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1.1836230000000001</v>
      </c>
      <c r="FI1069" t="s">
        <v>113</v>
      </c>
      <c r="FJ1069" t="s">
        <v>113</v>
      </c>
      <c r="FK1069" s="9">
        <v>13534.752431999999</v>
      </c>
      <c r="FL1069" t="s">
        <v>113</v>
      </c>
      <c r="FM1069" t="s">
        <v>113</v>
      </c>
    </row>
    <row r="1070" spans="116:169">
      <c r="DL1070">
        <v>0</v>
      </c>
      <c r="DM1070">
        <v>1.1471199999999999</v>
      </c>
      <c r="DN1070">
        <v>5.0099999999999997E-3</v>
      </c>
      <c r="DO1070">
        <v>5.0099999999999997E-3</v>
      </c>
      <c r="DP1070">
        <v>5.4200000000000003E-3</v>
      </c>
      <c r="DQ1070">
        <v>1E-4</v>
      </c>
      <c r="DR1070">
        <v>1.2E-4</v>
      </c>
      <c r="DS1070">
        <v>5.0800000000000003E-3</v>
      </c>
      <c r="DT1070">
        <v>1.576E-2</v>
      </c>
      <c r="DU1070">
        <v>3.4779999999999998E-2</v>
      </c>
      <c r="DV1070">
        <v>0.39811999999999997</v>
      </c>
      <c r="DW1070">
        <v>1.38347</v>
      </c>
      <c r="DX1070">
        <v>0</v>
      </c>
      <c r="DY1070">
        <v>12999.527470000001</v>
      </c>
      <c r="DZ1070">
        <v>57.307079999999999</v>
      </c>
      <c r="EA1070">
        <v>57.622689999999999</v>
      </c>
      <c r="EB1070">
        <v>62.912379999999999</v>
      </c>
      <c r="EC1070">
        <v>1.151</v>
      </c>
      <c r="ED1070">
        <v>1.3975599999999999</v>
      </c>
      <c r="EE1070">
        <v>59.336199999999998</v>
      </c>
      <c r="EF1070">
        <v>180.24</v>
      </c>
      <c r="EG1070">
        <v>509.20240999999999</v>
      </c>
      <c r="EH1070">
        <v>5486.0902299999998</v>
      </c>
      <c r="EI1070">
        <v>19279.097379999999</v>
      </c>
      <c r="EJ1070">
        <v>0</v>
      </c>
      <c r="EK1070">
        <v>115.0987524</v>
      </c>
      <c r="EL1070">
        <v>7.8691734999999999E-2</v>
      </c>
      <c r="EM1070">
        <v>5.7561768999999999E-2</v>
      </c>
      <c r="EN1070">
        <v>2.3034809E-2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146.85093169999999</v>
      </c>
      <c r="EX1070">
        <v>0.10324330700000001</v>
      </c>
      <c r="EY1070">
        <v>7.6533447000000004E-2</v>
      </c>
      <c r="EZ1070">
        <v>3.1164797000000001E-2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1.162658</v>
      </c>
      <c r="FI1070" t="s">
        <v>113</v>
      </c>
      <c r="FJ1070" t="s">
        <v>113</v>
      </c>
      <c r="FK1070" s="9">
        <v>13178.520632</v>
      </c>
      <c r="FL1070" t="s">
        <v>113</v>
      </c>
      <c r="FM1070" t="s">
        <v>113</v>
      </c>
    </row>
    <row r="1071" spans="116:169">
      <c r="DL1071">
        <v>0</v>
      </c>
      <c r="DM1071">
        <v>1.1266799999999999</v>
      </c>
      <c r="DN1071">
        <v>5.45E-3</v>
      </c>
      <c r="DO1071">
        <v>4.9300000000000004E-3</v>
      </c>
      <c r="DP1071">
        <v>4.4799999999999996E-3</v>
      </c>
      <c r="DQ1071">
        <v>1E-4</v>
      </c>
      <c r="DR1071">
        <v>1.2E-4</v>
      </c>
      <c r="DS1071">
        <v>5.3899999999999998E-3</v>
      </c>
      <c r="DT1071">
        <v>1.5520000000000001E-2</v>
      </c>
      <c r="DU1071">
        <v>3.49E-2</v>
      </c>
      <c r="DV1071">
        <v>0.4032</v>
      </c>
      <c r="DW1071">
        <v>1.39924</v>
      </c>
      <c r="DX1071">
        <v>0</v>
      </c>
      <c r="DY1071">
        <v>12653.84424</v>
      </c>
      <c r="DZ1071">
        <v>61.75947</v>
      </c>
      <c r="EA1071">
        <v>56.258560000000003</v>
      </c>
      <c r="EB1071">
        <v>51.468960000000003</v>
      </c>
      <c r="EC1071">
        <v>1.0915699999999999</v>
      </c>
      <c r="ED1071">
        <v>1.36253</v>
      </c>
      <c r="EE1071">
        <v>62.438650000000003</v>
      </c>
      <c r="EF1071">
        <v>175.84963999999999</v>
      </c>
      <c r="EG1071">
        <v>510.59996999999998</v>
      </c>
      <c r="EH1071">
        <v>5545.4264300000004</v>
      </c>
      <c r="EI1071">
        <v>19459.337390000001</v>
      </c>
      <c r="EJ1071">
        <v>0</v>
      </c>
      <c r="EK1071">
        <v>114.2977941</v>
      </c>
      <c r="EL1071">
        <v>7.5028077999999998E-2</v>
      </c>
      <c r="EM1071">
        <v>4.9210684999999997E-2</v>
      </c>
      <c r="EN1071">
        <v>2.4987894E-2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142.95376060000001</v>
      </c>
      <c r="EX1071">
        <v>9.6491825000000003E-2</v>
      </c>
      <c r="EY1071">
        <v>6.4190459000000005E-2</v>
      </c>
      <c r="EZ1071">
        <v>3.3157462999999998E-2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1.141634</v>
      </c>
      <c r="FI1071" t="s">
        <v>113</v>
      </c>
      <c r="FJ1071" t="s">
        <v>113</v>
      </c>
      <c r="FK1071" s="9">
        <v>12824.422791999999</v>
      </c>
      <c r="FL1071" t="s">
        <v>113</v>
      </c>
      <c r="FM1071" t="s">
        <v>113</v>
      </c>
    </row>
    <row r="1072" spans="116:169">
      <c r="DL1072">
        <v>0</v>
      </c>
      <c r="DM1072">
        <v>1.10748</v>
      </c>
      <c r="DN1072">
        <v>4.6499999999999996E-3</v>
      </c>
      <c r="DO1072">
        <v>5.2100000000000002E-3</v>
      </c>
      <c r="DP1072">
        <v>4.3800000000000002E-3</v>
      </c>
      <c r="DQ1072">
        <v>9.0000000000000006E-5</v>
      </c>
      <c r="DR1072">
        <v>1.2E-4</v>
      </c>
      <c r="DS1072">
        <v>4.4799999999999996E-3</v>
      </c>
      <c r="DT1072">
        <v>1.5219999999999999E-2</v>
      </c>
      <c r="DU1072">
        <v>3.5020000000000003E-2</v>
      </c>
      <c r="DV1072">
        <v>0.40859000000000001</v>
      </c>
      <c r="DW1072">
        <v>1.41476</v>
      </c>
      <c r="DX1072">
        <v>0</v>
      </c>
      <c r="DY1072">
        <v>12324.727269999999</v>
      </c>
      <c r="DZ1072">
        <v>52.212359999999997</v>
      </c>
      <c r="EA1072">
        <v>58.983809999999998</v>
      </c>
      <c r="EB1072">
        <v>49.931130000000003</v>
      </c>
      <c r="EC1072">
        <v>1.0565</v>
      </c>
      <c r="ED1072">
        <v>1.31626</v>
      </c>
      <c r="EE1072">
        <v>51.499299999999998</v>
      </c>
      <c r="EF1072">
        <v>170.94176999999999</v>
      </c>
      <c r="EG1072">
        <v>511.96249999999998</v>
      </c>
      <c r="EH1072">
        <v>5607.8650799999996</v>
      </c>
      <c r="EI1072">
        <v>19635.187030000001</v>
      </c>
      <c r="EJ1072">
        <v>0</v>
      </c>
      <c r="EK1072">
        <v>113.6089106</v>
      </c>
      <c r="EL1072">
        <v>7.7155129000000003E-2</v>
      </c>
      <c r="EM1072">
        <v>4.7488544000000001E-2</v>
      </c>
      <c r="EN1072">
        <v>2.0856520999999999E-2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139.2663714</v>
      </c>
      <c r="EX1072">
        <v>9.7209680000000007E-2</v>
      </c>
      <c r="EY1072">
        <v>6.0719779000000002E-2</v>
      </c>
      <c r="EZ1072">
        <v>2.7139046E-2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1.1218129999999999</v>
      </c>
      <c r="FI1072" t="s">
        <v>113</v>
      </c>
      <c r="FJ1072" t="s">
        <v>113</v>
      </c>
      <c r="FK1072" s="9">
        <v>12486.911055</v>
      </c>
      <c r="FL1072" t="s">
        <v>113</v>
      </c>
      <c r="FM1072" t="s">
        <v>113</v>
      </c>
    </row>
    <row r="1073" spans="116:169">
      <c r="DL1073">
        <v>0</v>
      </c>
      <c r="DM1073">
        <v>1.0879000000000001</v>
      </c>
      <c r="DN1073">
        <v>5.1200000000000004E-3</v>
      </c>
      <c r="DO1073">
        <v>4.6499999999999996E-3</v>
      </c>
      <c r="DP1073">
        <v>4.5700000000000003E-3</v>
      </c>
      <c r="DQ1073">
        <v>9.0000000000000006E-5</v>
      </c>
      <c r="DR1073">
        <v>1.1E-4</v>
      </c>
      <c r="DS1073">
        <v>4.4299999999999999E-3</v>
      </c>
      <c r="DT1073">
        <v>1.494E-2</v>
      </c>
      <c r="DU1073">
        <v>3.5139999999999998E-2</v>
      </c>
      <c r="DV1073">
        <v>0.41306999999999999</v>
      </c>
      <c r="DW1073">
        <v>1.42998</v>
      </c>
      <c r="DX1073">
        <v>0</v>
      </c>
      <c r="DY1073">
        <v>11994.23468</v>
      </c>
      <c r="DZ1073">
        <v>57.002560000000003</v>
      </c>
      <c r="EA1073">
        <v>52.069380000000002</v>
      </c>
      <c r="EB1073">
        <v>51.696269999999998</v>
      </c>
      <c r="EC1073">
        <v>1.00166</v>
      </c>
      <c r="ED1073">
        <v>1.2717799999999999</v>
      </c>
      <c r="EE1073">
        <v>50.395310000000002</v>
      </c>
      <c r="EF1073">
        <v>166.25493</v>
      </c>
      <c r="EG1073">
        <v>513.27876000000003</v>
      </c>
      <c r="EH1073">
        <v>5659.36438</v>
      </c>
      <c r="EI1073">
        <v>19806.128799999999</v>
      </c>
      <c r="EJ1073">
        <v>0</v>
      </c>
      <c r="EK1073">
        <v>112.8414361</v>
      </c>
      <c r="EL1073">
        <v>7.2359185000000006E-2</v>
      </c>
      <c r="EM1073">
        <v>5.0054798999999997E-2</v>
      </c>
      <c r="EN1073">
        <v>2.0638588999999999E-2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135.54981090000001</v>
      </c>
      <c r="EX1073">
        <v>8.9414736999999994E-2</v>
      </c>
      <c r="EY1073">
        <v>6.2731991000000001E-2</v>
      </c>
      <c r="EZ1073">
        <v>2.6330609000000001E-2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1.1023339999999999</v>
      </c>
      <c r="FI1073" t="s">
        <v>113</v>
      </c>
      <c r="FJ1073" t="s">
        <v>113</v>
      </c>
      <c r="FK1073" s="9">
        <v>12156.004543999999</v>
      </c>
      <c r="FL1073" t="s">
        <v>113</v>
      </c>
      <c r="FM1073" t="s">
        <v>113</v>
      </c>
    </row>
    <row r="1074" spans="116:169">
      <c r="DL1074">
        <v>0</v>
      </c>
      <c r="DM1074">
        <v>1.0686599999999999</v>
      </c>
      <c r="DN1074">
        <v>5.1399999999999996E-3</v>
      </c>
      <c r="DO1074">
        <v>4.9300000000000004E-3</v>
      </c>
      <c r="DP1074">
        <v>4.15E-3</v>
      </c>
      <c r="DQ1074">
        <v>9.0000000000000006E-5</v>
      </c>
      <c r="DR1074">
        <v>1.1E-4</v>
      </c>
      <c r="DS1074">
        <v>4.5799999999999999E-3</v>
      </c>
      <c r="DT1074">
        <v>1.4670000000000001E-2</v>
      </c>
      <c r="DU1074">
        <v>3.5249999999999997E-2</v>
      </c>
      <c r="DV1074">
        <v>0.41749999999999998</v>
      </c>
      <c r="DW1074">
        <v>1.4449099999999999</v>
      </c>
      <c r="DX1074">
        <v>0</v>
      </c>
      <c r="DY1074">
        <v>11670.212079999999</v>
      </c>
      <c r="DZ1074">
        <v>56.677239999999998</v>
      </c>
      <c r="EA1074">
        <v>54.724820000000001</v>
      </c>
      <c r="EB1074">
        <v>46.438690000000001</v>
      </c>
      <c r="EC1074">
        <v>0.99883999999999995</v>
      </c>
      <c r="ED1074">
        <v>1.2495000000000001</v>
      </c>
      <c r="EE1074">
        <v>51.736660000000001</v>
      </c>
      <c r="EF1074">
        <v>161.7363</v>
      </c>
      <c r="EG1074">
        <v>514.55053999999996</v>
      </c>
      <c r="EH1074">
        <v>5709.7596800000001</v>
      </c>
      <c r="EI1074">
        <v>19972.383730000001</v>
      </c>
      <c r="EJ1074">
        <v>0</v>
      </c>
      <c r="EK1074">
        <v>112.0875128</v>
      </c>
      <c r="EL1074">
        <v>7.4750551999999998E-2</v>
      </c>
      <c r="EM1074">
        <v>4.6361658E-2</v>
      </c>
      <c r="EN1074">
        <v>2.1794726E-2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131.9175194</v>
      </c>
      <c r="EX1074">
        <v>9.0475214999999998E-2</v>
      </c>
      <c r="EY1074">
        <v>5.6962655000000001E-2</v>
      </c>
      <c r="EZ1074">
        <v>2.7257468E-2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1.0829679999999999</v>
      </c>
      <c r="FI1074" t="s">
        <v>113</v>
      </c>
      <c r="FJ1074" t="s">
        <v>113</v>
      </c>
      <c r="FK1074" s="9">
        <v>11829.051659999999</v>
      </c>
      <c r="FL1074" t="s">
        <v>113</v>
      </c>
      <c r="FM1074" t="s">
        <v>113</v>
      </c>
    </row>
    <row r="1075" spans="116:169">
      <c r="DL1075">
        <v>0</v>
      </c>
      <c r="DM1075">
        <v>1.04966</v>
      </c>
      <c r="DN1075">
        <v>5.1900000000000002E-3</v>
      </c>
      <c r="DO1075">
        <v>4.9399999999999999E-3</v>
      </c>
      <c r="DP1075">
        <v>4.3400000000000001E-3</v>
      </c>
      <c r="DQ1075">
        <v>9.0000000000000006E-5</v>
      </c>
      <c r="DR1075">
        <v>1.1E-4</v>
      </c>
      <c r="DS1075">
        <v>4.2100000000000002E-3</v>
      </c>
      <c r="DT1075">
        <v>1.4420000000000001E-2</v>
      </c>
      <c r="DU1075">
        <v>3.5360000000000003E-2</v>
      </c>
      <c r="DV1075">
        <v>0.42208000000000001</v>
      </c>
      <c r="DW1075">
        <v>1.4595800000000001</v>
      </c>
      <c r="DX1075">
        <v>0</v>
      </c>
      <c r="DY1075">
        <v>11351.57684</v>
      </c>
      <c r="DZ1075">
        <v>56.709429999999998</v>
      </c>
      <c r="EA1075">
        <v>54.396909999999998</v>
      </c>
      <c r="EB1075">
        <v>48.215139999999998</v>
      </c>
      <c r="EC1075">
        <v>0.98163999999999996</v>
      </c>
      <c r="ED1075">
        <v>1.21322</v>
      </c>
      <c r="EE1075">
        <v>47.021369999999997</v>
      </c>
      <c r="EF1075">
        <v>157.46141</v>
      </c>
      <c r="EG1075">
        <v>515.80003999999997</v>
      </c>
      <c r="EH1075">
        <v>5761.4963500000003</v>
      </c>
      <c r="EI1075">
        <v>20134.120040000002</v>
      </c>
      <c r="EJ1075">
        <v>0</v>
      </c>
      <c r="EK1075">
        <v>111.3311247</v>
      </c>
      <c r="EL1075">
        <v>7.6188569999999997E-2</v>
      </c>
      <c r="EM1075">
        <v>4.8400582999999997E-2</v>
      </c>
      <c r="EN1075">
        <v>1.9981502000000002E-2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128.34919650000001</v>
      </c>
      <c r="EX1075">
        <v>9.0347253000000002E-2</v>
      </c>
      <c r="EY1075">
        <v>5.8262425999999999E-2</v>
      </c>
      <c r="EZ1075">
        <v>2.4492789000000001E-2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1.0642339999999999</v>
      </c>
      <c r="FI1075" t="s">
        <v>113</v>
      </c>
      <c r="FJ1075" t="s">
        <v>113</v>
      </c>
      <c r="FK1075" s="9">
        <v>11511.87996</v>
      </c>
      <c r="FL1075" t="s">
        <v>113</v>
      </c>
      <c r="FM1075" t="s">
        <v>113</v>
      </c>
    </row>
    <row r="1076" spans="116:169">
      <c r="DL1076">
        <v>0</v>
      </c>
      <c r="DM1076">
        <v>1.03105</v>
      </c>
      <c r="DN1076">
        <v>5.0800000000000003E-3</v>
      </c>
      <c r="DO1076">
        <v>4.9699999999999996E-3</v>
      </c>
      <c r="DP1076">
        <v>4.3699999999999998E-3</v>
      </c>
      <c r="DQ1076">
        <v>9.0000000000000006E-5</v>
      </c>
      <c r="DR1076">
        <v>1.1E-4</v>
      </c>
      <c r="DS1076">
        <v>4.3800000000000002E-3</v>
      </c>
      <c r="DT1076">
        <v>1.418E-2</v>
      </c>
      <c r="DU1076">
        <v>3.5479999999999998E-2</v>
      </c>
      <c r="DV1076">
        <v>0.42629</v>
      </c>
      <c r="DW1076">
        <v>1.474</v>
      </c>
      <c r="DX1076">
        <v>0</v>
      </c>
      <c r="DY1076">
        <v>11039.94109</v>
      </c>
      <c r="DZ1076">
        <v>54.924370000000003</v>
      </c>
      <c r="EA1076">
        <v>54.159590000000001</v>
      </c>
      <c r="EB1076">
        <v>47.994120000000002</v>
      </c>
      <c r="EC1076">
        <v>0.98258999999999996</v>
      </c>
      <c r="ED1076">
        <v>1.1903600000000001</v>
      </c>
      <c r="EE1076">
        <v>48.561810000000001</v>
      </c>
      <c r="EF1076">
        <v>153.39250999999999</v>
      </c>
      <c r="EG1076">
        <v>517.01325999999995</v>
      </c>
      <c r="EH1076">
        <v>5808.5177199999998</v>
      </c>
      <c r="EI1076">
        <v>20291.581450000001</v>
      </c>
      <c r="EJ1076">
        <v>0</v>
      </c>
      <c r="EK1076">
        <v>110.5851322</v>
      </c>
      <c r="EL1076">
        <v>7.7808490999999994E-2</v>
      </c>
      <c r="EM1076">
        <v>4.9416195000000003E-2</v>
      </c>
      <c r="EN1076">
        <v>2.1168268000000001E-2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124.8583974</v>
      </c>
      <c r="EX1076">
        <v>9.0388378000000005E-2</v>
      </c>
      <c r="EY1076">
        <v>5.8284271999999998E-2</v>
      </c>
      <c r="EZ1076">
        <v>2.5426816000000001E-2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1.045558</v>
      </c>
      <c r="FI1076" t="s">
        <v>113</v>
      </c>
      <c r="FJ1076" t="s">
        <v>113</v>
      </c>
      <c r="FK1076" s="9">
        <v>11198.001754999999</v>
      </c>
      <c r="FL1076" t="s">
        <v>113</v>
      </c>
      <c r="FM1076" t="s">
        <v>113</v>
      </c>
    </row>
    <row r="1077" spans="116:169">
      <c r="DL1077">
        <v>0</v>
      </c>
      <c r="DM1077">
        <v>1.01223</v>
      </c>
      <c r="DN1077">
        <v>5.5399999999999998E-3</v>
      </c>
      <c r="DO1077">
        <v>4.8700000000000002E-3</v>
      </c>
      <c r="DP1077">
        <v>4.3800000000000002E-3</v>
      </c>
      <c r="DQ1077">
        <v>9.0000000000000006E-5</v>
      </c>
      <c r="DR1077">
        <v>1.1E-4</v>
      </c>
      <c r="DS1077">
        <v>4.4200000000000003E-3</v>
      </c>
      <c r="DT1077">
        <v>1.391E-2</v>
      </c>
      <c r="DU1077">
        <v>3.5580000000000001E-2</v>
      </c>
      <c r="DV1077">
        <v>0.43067</v>
      </c>
      <c r="DW1077">
        <v>1.4881899999999999</v>
      </c>
      <c r="DX1077">
        <v>0</v>
      </c>
      <c r="DY1077">
        <v>10728.794690000001</v>
      </c>
      <c r="DZ1077">
        <v>59.325029999999998</v>
      </c>
      <c r="EA1077">
        <v>52.610729999999997</v>
      </c>
      <c r="EB1077">
        <v>47.704120000000003</v>
      </c>
      <c r="EC1077">
        <v>0.96486000000000005</v>
      </c>
      <c r="ED1077">
        <v>1.16035</v>
      </c>
      <c r="EE1077">
        <v>48.535469999999997</v>
      </c>
      <c r="EF1077">
        <v>148.97480999999999</v>
      </c>
      <c r="EG1077">
        <v>518.20362</v>
      </c>
      <c r="EH1077">
        <v>5857.07953</v>
      </c>
      <c r="EI1077">
        <v>20444.973959999999</v>
      </c>
      <c r="EJ1077">
        <v>0</v>
      </c>
      <c r="EK1077">
        <v>109.78202520000001</v>
      </c>
      <c r="EL1077">
        <v>7.7941403000000006E-2</v>
      </c>
      <c r="EM1077">
        <v>5.0231547000000001E-2</v>
      </c>
      <c r="EN1077">
        <v>2.1506856000000001E-2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121.3687542</v>
      </c>
      <c r="EX1077">
        <v>8.8692265000000006E-2</v>
      </c>
      <c r="EY1077">
        <v>5.8036233999999999E-2</v>
      </c>
      <c r="EZ1077">
        <v>2.5310358000000002E-2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1.0271159999999999</v>
      </c>
      <c r="FI1077" t="s">
        <v>113</v>
      </c>
      <c r="FJ1077" t="s">
        <v>113</v>
      </c>
      <c r="FK1077" s="9">
        <v>10889.399415</v>
      </c>
      <c r="FL1077" t="s">
        <v>113</v>
      </c>
      <c r="FM1077" t="s">
        <v>113</v>
      </c>
    </row>
    <row r="1078" spans="116:169">
      <c r="DL1078">
        <v>0</v>
      </c>
      <c r="DM1078">
        <v>0.99351</v>
      </c>
      <c r="DN1078">
        <v>5.8100000000000001E-3</v>
      </c>
      <c r="DO1078">
        <v>5.1799999999999997E-3</v>
      </c>
      <c r="DP1078">
        <v>4.3200000000000001E-3</v>
      </c>
      <c r="DQ1078">
        <v>9.0000000000000006E-5</v>
      </c>
      <c r="DR1078">
        <v>1.1E-4</v>
      </c>
      <c r="DS1078">
        <v>4.4400000000000004E-3</v>
      </c>
      <c r="DT1078">
        <v>1.366E-2</v>
      </c>
      <c r="DU1078">
        <v>3.569E-2</v>
      </c>
      <c r="DV1078">
        <v>0.43508999999999998</v>
      </c>
      <c r="DW1078">
        <v>1.5021</v>
      </c>
      <c r="DX1078">
        <v>0</v>
      </c>
      <c r="DY1078">
        <v>10421.623750000001</v>
      </c>
      <c r="DZ1078">
        <v>61.523150000000001</v>
      </c>
      <c r="EA1078">
        <v>55.397829999999999</v>
      </c>
      <c r="EB1078">
        <v>46.544029999999999</v>
      </c>
      <c r="EC1078">
        <v>0.97667999999999999</v>
      </c>
      <c r="ED1078">
        <v>1.1395</v>
      </c>
      <c r="EE1078">
        <v>48.303809999999999</v>
      </c>
      <c r="EF1078">
        <v>144.77002999999999</v>
      </c>
      <c r="EG1078">
        <v>519.36396999999999</v>
      </c>
      <c r="EH1078">
        <v>5905.6149999999998</v>
      </c>
      <c r="EI1078">
        <v>20593.948769999999</v>
      </c>
      <c r="EJ1078">
        <v>0</v>
      </c>
      <c r="EK1078">
        <v>108.9664868</v>
      </c>
      <c r="EL1078">
        <v>8.2291986999999997E-2</v>
      </c>
      <c r="EM1078">
        <v>5.0020288000000003E-2</v>
      </c>
      <c r="EN1078">
        <v>2.1823004E-2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117.93192569999999</v>
      </c>
      <c r="EX1078">
        <v>9.1661600999999995E-2</v>
      </c>
      <c r="EY1078">
        <v>5.6602703999999997E-2</v>
      </c>
      <c r="EZ1078">
        <v>2.5157433E-2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1.008907</v>
      </c>
      <c r="FI1078" t="s">
        <v>113</v>
      </c>
      <c r="FJ1078" t="s">
        <v>113</v>
      </c>
      <c r="FK1078" s="9">
        <v>10586.065449</v>
      </c>
      <c r="FL1078" t="s">
        <v>113</v>
      </c>
      <c r="FM1078" t="s">
        <v>113</v>
      </c>
    </row>
    <row r="1079" spans="116:169">
      <c r="DL1079">
        <v>0</v>
      </c>
      <c r="DM1079">
        <v>0.97614000000000001</v>
      </c>
      <c r="DN1079">
        <v>4.8599999999999997E-3</v>
      </c>
      <c r="DO1079">
        <v>5.3800000000000002E-3</v>
      </c>
      <c r="DP1079">
        <v>4.5599999999999998E-3</v>
      </c>
      <c r="DQ1079">
        <v>9.0000000000000006E-5</v>
      </c>
      <c r="DR1079">
        <v>1.1E-4</v>
      </c>
      <c r="DS1079">
        <v>4.3600000000000002E-3</v>
      </c>
      <c r="DT1079">
        <v>1.34E-2</v>
      </c>
      <c r="DU1079">
        <v>3.5799999999999998E-2</v>
      </c>
      <c r="DV1079">
        <v>0.43953999999999999</v>
      </c>
      <c r="DW1079">
        <v>1.51576</v>
      </c>
      <c r="DX1079">
        <v>0</v>
      </c>
      <c r="DY1079">
        <v>10131.37012</v>
      </c>
      <c r="DZ1079">
        <v>51.006540000000001</v>
      </c>
      <c r="EA1079">
        <v>56.946820000000002</v>
      </c>
      <c r="EB1079">
        <v>48.683990000000001</v>
      </c>
      <c r="EC1079">
        <v>0.99280000000000002</v>
      </c>
      <c r="ED1079">
        <v>1.1186799999999999</v>
      </c>
      <c r="EE1079">
        <v>46.904220000000002</v>
      </c>
      <c r="EF1079">
        <v>140.60901000000001</v>
      </c>
      <c r="EG1079">
        <v>520.50347999999997</v>
      </c>
      <c r="EH1079">
        <v>5953.9188100000001</v>
      </c>
      <c r="EI1079">
        <v>20738.718799999999</v>
      </c>
      <c r="EJ1079">
        <v>0</v>
      </c>
      <c r="EK1079">
        <v>108.2716095</v>
      </c>
      <c r="EL1079">
        <v>8.6814822999999999E-2</v>
      </c>
      <c r="EM1079">
        <v>5.3093818000000001E-2</v>
      </c>
      <c r="EN1079">
        <v>2.1742827999999999E-2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114.6888269</v>
      </c>
      <c r="EX1079">
        <v>9.4659945999999995E-2</v>
      </c>
      <c r="EY1079">
        <v>5.8822955000000003E-2</v>
      </c>
      <c r="EZ1079">
        <v>2.4547731999999999E-2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0.99104099999999995</v>
      </c>
      <c r="FI1079" t="s">
        <v>113</v>
      </c>
      <c r="FJ1079" t="s">
        <v>113</v>
      </c>
      <c r="FK1079" s="9">
        <v>10289.00028</v>
      </c>
      <c r="FL1079" t="s">
        <v>113</v>
      </c>
      <c r="FM1079" t="s">
        <v>113</v>
      </c>
    </row>
    <row r="1080" spans="116:169">
      <c r="DL1080">
        <v>0</v>
      </c>
      <c r="DM1080">
        <v>0.95811000000000002</v>
      </c>
      <c r="DN1080">
        <v>5.5599999999999998E-3</v>
      </c>
      <c r="DO1080">
        <v>4.7099999999999998E-3</v>
      </c>
      <c r="DP1080">
        <v>4.7000000000000002E-3</v>
      </c>
      <c r="DQ1080">
        <v>9.0000000000000006E-5</v>
      </c>
      <c r="DR1080">
        <v>1E-4</v>
      </c>
      <c r="DS1080">
        <v>4.62E-3</v>
      </c>
      <c r="DT1080">
        <v>1.315E-2</v>
      </c>
      <c r="DU1080">
        <v>3.5909999999999997E-2</v>
      </c>
      <c r="DV1080">
        <v>0.44389000000000001</v>
      </c>
      <c r="DW1080">
        <v>1.5291600000000001</v>
      </c>
      <c r="DX1080">
        <v>0</v>
      </c>
      <c r="DY1080">
        <v>9836.9719000000005</v>
      </c>
      <c r="DZ1080">
        <v>57.694980000000001</v>
      </c>
      <c r="EA1080">
        <v>49.308399999999999</v>
      </c>
      <c r="EB1080">
        <v>49.680070000000001</v>
      </c>
      <c r="EC1080">
        <v>0.94308999999999998</v>
      </c>
      <c r="ED1080">
        <v>1.0824</v>
      </c>
      <c r="EE1080">
        <v>49.204999999999998</v>
      </c>
      <c r="EF1080">
        <v>136.50264999999999</v>
      </c>
      <c r="EG1080">
        <v>521.62215000000003</v>
      </c>
      <c r="EH1080">
        <v>6000.8230199999998</v>
      </c>
      <c r="EI1080">
        <v>20879.327809999999</v>
      </c>
      <c r="EJ1080">
        <v>0</v>
      </c>
      <c r="EK1080">
        <v>107.4515676</v>
      </c>
      <c r="EL1080">
        <v>8.1112132000000003E-2</v>
      </c>
      <c r="EM1080">
        <v>5.5874568999999999E-2</v>
      </c>
      <c r="EN1080">
        <v>2.3223767999999999E-2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111.3748612</v>
      </c>
      <c r="EX1080">
        <v>8.6648976000000003E-2</v>
      </c>
      <c r="EY1080">
        <v>6.0603137000000001E-2</v>
      </c>
      <c r="EZ1080">
        <v>2.5673316000000002E-2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0.97316999999999998</v>
      </c>
      <c r="FI1080" t="s">
        <v>113</v>
      </c>
      <c r="FJ1080" t="s">
        <v>113</v>
      </c>
      <c r="FK1080" s="9">
        <v>9994.5984480000006</v>
      </c>
      <c r="FL1080" t="s">
        <v>113</v>
      </c>
      <c r="FM1080" t="s">
        <v>113</v>
      </c>
    </row>
    <row r="1081" spans="116:169">
      <c r="DL1081">
        <v>0</v>
      </c>
      <c r="DM1081">
        <v>0.94194999999999995</v>
      </c>
      <c r="DN1081">
        <v>4.0800000000000003E-3</v>
      </c>
      <c r="DO1081">
        <v>5.1500000000000001E-3</v>
      </c>
      <c r="DP1081">
        <v>4.1999999999999997E-3</v>
      </c>
      <c r="DQ1081">
        <v>9.0000000000000006E-5</v>
      </c>
      <c r="DR1081">
        <v>1E-4</v>
      </c>
      <c r="DS1081">
        <v>4.6600000000000001E-3</v>
      </c>
      <c r="DT1081">
        <v>1.294E-2</v>
      </c>
      <c r="DU1081">
        <v>3.601E-2</v>
      </c>
      <c r="DV1081">
        <v>0.44851000000000002</v>
      </c>
      <c r="DW1081">
        <v>1.5423100000000001</v>
      </c>
      <c r="DX1081">
        <v>0</v>
      </c>
      <c r="DY1081">
        <v>9564.4671699999999</v>
      </c>
      <c r="DZ1081">
        <v>41.898539999999997</v>
      </c>
      <c r="EA1081">
        <v>53.304659999999998</v>
      </c>
      <c r="EB1081">
        <v>43.87641</v>
      </c>
      <c r="EC1081">
        <v>0.94547999999999999</v>
      </c>
      <c r="ED1081">
        <v>1.0652900000000001</v>
      </c>
      <c r="EE1081">
        <v>49.162739999999999</v>
      </c>
      <c r="EF1081">
        <v>132.89241999999999</v>
      </c>
      <c r="EG1081">
        <v>522.70456000000001</v>
      </c>
      <c r="EH1081">
        <v>6050.0280199999997</v>
      </c>
      <c r="EI1081">
        <v>21015.830460000001</v>
      </c>
      <c r="EJ1081">
        <v>0</v>
      </c>
      <c r="EK1081">
        <v>106.825444</v>
      </c>
      <c r="EL1081">
        <v>8.5172920999999999E-2</v>
      </c>
      <c r="EM1081">
        <v>5.0915920000000003E-2</v>
      </c>
      <c r="EN1081">
        <v>2.4205664000000002E-2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108.3217272</v>
      </c>
      <c r="EX1081">
        <v>8.8973475999999996E-2</v>
      </c>
      <c r="EY1081">
        <v>5.4066757E-2</v>
      </c>
      <c r="EZ1081">
        <v>2.6195568999999998E-2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0.95546699999999996</v>
      </c>
      <c r="FI1081" t="s">
        <v>113</v>
      </c>
      <c r="FJ1081" t="s">
        <v>113</v>
      </c>
      <c r="FK1081" s="9">
        <v>9704.4922600000009</v>
      </c>
      <c r="FL1081" t="s">
        <v>113</v>
      </c>
      <c r="FM1081" t="s">
        <v>113</v>
      </c>
    </row>
    <row r="1082" spans="116:169">
      <c r="DL1082">
        <v>0</v>
      </c>
      <c r="DM1082">
        <v>0.92569000000000001</v>
      </c>
      <c r="DN1082">
        <v>4.0800000000000003E-3</v>
      </c>
      <c r="DO1082">
        <v>4.1000000000000003E-3</v>
      </c>
      <c r="DP1082">
        <v>4.47E-3</v>
      </c>
      <c r="DQ1082">
        <v>8.0000000000000007E-5</v>
      </c>
      <c r="DR1082">
        <v>1E-4</v>
      </c>
      <c r="DS1082">
        <v>4.2100000000000002E-3</v>
      </c>
      <c r="DT1082">
        <v>1.272E-2</v>
      </c>
      <c r="DU1082">
        <v>3.6110000000000003E-2</v>
      </c>
      <c r="DV1082">
        <v>0.45317000000000002</v>
      </c>
      <c r="DW1082">
        <v>1.55525</v>
      </c>
      <c r="DX1082">
        <v>0</v>
      </c>
      <c r="DY1082">
        <v>9293.41597</v>
      </c>
      <c r="DZ1082">
        <v>41.467289999999998</v>
      </c>
      <c r="EA1082">
        <v>42.02008</v>
      </c>
      <c r="EB1082">
        <v>46.286099999999998</v>
      </c>
      <c r="EC1082">
        <v>0.84304000000000001</v>
      </c>
      <c r="ED1082">
        <v>1.0076099999999999</v>
      </c>
      <c r="EE1082">
        <v>43.977460000000001</v>
      </c>
      <c r="EF1082">
        <v>129.18860000000001</v>
      </c>
      <c r="EG1082">
        <v>523.76985000000002</v>
      </c>
      <c r="EH1082">
        <v>6099.1907600000004</v>
      </c>
      <c r="EI1082">
        <v>21148.722880000001</v>
      </c>
      <c r="EJ1082">
        <v>0</v>
      </c>
      <c r="EK1082">
        <v>106.1358202</v>
      </c>
      <c r="EL1082">
        <v>7.4108916999999996E-2</v>
      </c>
      <c r="EM1082">
        <v>5.4331465000000002E-2</v>
      </c>
      <c r="EN1082">
        <v>2.1850631999999998E-2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105.2598479</v>
      </c>
      <c r="EX1082">
        <v>7.5842740000000006E-2</v>
      </c>
      <c r="EY1082">
        <v>5.6437722000000003E-2</v>
      </c>
      <c r="EZ1082">
        <v>2.3144136999999999E-2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0.93843399999999999</v>
      </c>
      <c r="FI1082" t="s">
        <v>113</v>
      </c>
      <c r="FJ1082" t="s">
        <v>113</v>
      </c>
      <c r="FK1082" s="9">
        <v>9424.0324799999999</v>
      </c>
      <c r="FL1082" t="s">
        <v>113</v>
      </c>
      <c r="FM1082" t="s">
        <v>113</v>
      </c>
    </row>
    <row r="1083" spans="116:169">
      <c r="DL1083">
        <v>0</v>
      </c>
      <c r="DM1083">
        <v>0.90922000000000003</v>
      </c>
      <c r="DN1083">
        <v>4.4000000000000003E-3</v>
      </c>
      <c r="DO1083">
        <v>4.0099999999999997E-3</v>
      </c>
      <c r="DP1083">
        <v>3.6700000000000001E-3</v>
      </c>
      <c r="DQ1083">
        <v>8.0000000000000007E-5</v>
      </c>
      <c r="DR1083">
        <v>1E-4</v>
      </c>
      <c r="DS1083">
        <v>4.4400000000000004E-3</v>
      </c>
      <c r="DT1083">
        <v>1.252E-2</v>
      </c>
      <c r="DU1083">
        <v>3.6209999999999999E-2</v>
      </c>
      <c r="DV1083">
        <v>0.45738000000000001</v>
      </c>
      <c r="DW1083">
        <v>1.5679799999999999</v>
      </c>
      <c r="DX1083">
        <v>0</v>
      </c>
      <c r="DY1083">
        <v>9022.7764499999994</v>
      </c>
      <c r="DZ1083">
        <v>44.201479999999997</v>
      </c>
      <c r="EA1083">
        <v>40.642229999999998</v>
      </c>
      <c r="EB1083">
        <v>37.510390000000001</v>
      </c>
      <c r="EC1083">
        <v>0.79278000000000004</v>
      </c>
      <c r="ED1083">
        <v>0.97848999999999997</v>
      </c>
      <c r="EE1083">
        <v>45.87189</v>
      </c>
      <c r="EF1083">
        <v>125.72190000000001</v>
      </c>
      <c r="EG1083">
        <v>524.77746000000002</v>
      </c>
      <c r="EH1083">
        <v>6143.1682199999996</v>
      </c>
      <c r="EI1083">
        <v>21277.911479999999</v>
      </c>
      <c r="EJ1083">
        <v>0</v>
      </c>
      <c r="EK1083">
        <v>105.3970534</v>
      </c>
      <c r="EL1083">
        <v>7.0115365999999998E-2</v>
      </c>
      <c r="EM1083">
        <v>4.6137827999999999E-2</v>
      </c>
      <c r="EN1083">
        <v>2.3550834999999999E-2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102.2067717</v>
      </c>
      <c r="EX1083">
        <v>7.0166030000000004E-2</v>
      </c>
      <c r="EY1083">
        <v>4.6909578E-2</v>
      </c>
      <c r="EZ1083">
        <v>2.4409059E-2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0.92137599999999997</v>
      </c>
      <c r="FI1083" t="s">
        <v>113</v>
      </c>
      <c r="FJ1083" t="s">
        <v>113</v>
      </c>
      <c r="FK1083" s="9">
        <v>9145.9233359999998</v>
      </c>
      <c r="FL1083" t="s">
        <v>113</v>
      </c>
      <c r="FM1083" t="s">
        <v>113</v>
      </c>
    </row>
    <row r="1084" spans="116:169">
      <c r="DL1084">
        <v>0</v>
      </c>
      <c r="DM1084">
        <v>0.89371999999999996</v>
      </c>
      <c r="DN1084">
        <v>3.7499999999999999E-3</v>
      </c>
      <c r="DO1084">
        <v>4.2100000000000002E-3</v>
      </c>
      <c r="DP1084">
        <v>3.5599999999999998E-3</v>
      </c>
      <c r="DQ1084">
        <v>8.0000000000000007E-5</v>
      </c>
      <c r="DR1084">
        <v>9.0000000000000006E-5</v>
      </c>
      <c r="DS1084">
        <v>3.6700000000000001E-3</v>
      </c>
      <c r="DT1084">
        <v>1.2279999999999999E-2</v>
      </c>
      <c r="DU1084">
        <v>3.6310000000000002E-2</v>
      </c>
      <c r="DV1084">
        <v>0.46182000000000001</v>
      </c>
      <c r="DW1084">
        <v>1.5805</v>
      </c>
      <c r="DX1084">
        <v>0</v>
      </c>
      <c r="DY1084">
        <v>8764.4361000000008</v>
      </c>
      <c r="DZ1084">
        <v>37.243519999999997</v>
      </c>
      <c r="EA1084">
        <v>42.214210000000001</v>
      </c>
      <c r="EB1084">
        <v>36.053759999999997</v>
      </c>
      <c r="EC1084">
        <v>0.76024999999999998</v>
      </c>
      <c r="ED1084">
        <v>0.94106000000000001</v>
      </c>
      <c r="EE1084">
        <v>37.485439999999997</v>
      </c>
      <c r="EF1084">
        <v>121.89283</v>
      </c>
      <c r="EG1084">
        <v>525.75594999999998</v>
      </c>
      <c r="EH1084">
        <v>6189.0401199999997</v>
      </c>
      <c r="EI1084">
        <v>21403.633379999999</v>
      </c>
      <c r="EJ1084">
        <v>0</v>
      </c>
      <c r="EK1084">
        <v>104.7609009</v>
      </c>
      <c r="EL1084">
        <v>7.1526366999999993E-2</v>
      </c>
      <c r="EM1084">
        <v>4.4211105000000001E-2</v>
      </c>
      <c r="EN1084">
        <v>1.952135E-2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99.309412559999998</v>
      </c>
      <c r="EX1084">
        <v>6.9941540999999996E-2</v>
      </c>
      <c r="EY1084">
        <v>4.3953073000000002E-2</v>
      </c>
      <c r="EZ1084">
        <v>1.9793410000000001E-2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0.90532999999999997</v>
      </c>
      <c r="FI1084" t="s">
        <v>113</v>
      </c>
      <c r="FJ1084" t="s">
        <v>113</v>
      </c>
      <c r="FK1084" s="9">
        <v>8880.7078490000004</v>
      </c>
      <c r="FL1084" t="s">
        <v>113</v>
      </c>
      <c r="FM1084" t="s">
        <v>113</v>
      </c>
    </row>
    <row r="1085" spans="116:169">
      <c r="DL1085">
        <v>0</v>
      </c>
      <c r="DM1085">
        <v>0.87792999999999999</v>
      </c>
      <c r="DN1085">
        <v>4.13E-3</v>
      </c>
      <c r="DO1085">
        <v>3.7499999999999999E-3</v>
      </c>
      <c r="DP1085">
        <v>3.7000000000000002E-3</v>
      </c>
      <c r="DQ1085">
        <v>6.9999999999999994E-5</v>
      </c>
      <c r="DR1085">
        <v>9.0000000000000006E-5</v>
      </c>
      <c r="DS1085">
        <v>3.5999999999999999E-3</v>
      </c>
      <c r="DT1085">
        <v>1.206E-2</v>
      </c>
      <c r="DU1085">
        <v>3.6400000000000002E-2</v>
      </c>
      <c r="DV1085">
        <v>0.46549000000000001</v>
      </c>
      <c r="DW1085">
        <v>1.5927800000000001</v>
      </c>
      <c r="DX1085">
        <v>0</v>
      </c>
      <c r="DY1085">
        <v>8505.65906</v>
      </c>
      <c r="DZ1085">
        <v>40.539430000000003</v>
      </c>
      <c r="EA1085">
        <v>37.125</v>
      </c>
      <c r="EB1085">
        <v>36.997549999999997</v>
      </c>
      <c r="EC1085">
        <v>0.71657999999999999</v>
      </c>
      <c r="ED1085">
        <v>0.90600999999999998</v>
      </c>
      <c r="EE1085">
        <v>36.349110000000003</v>
      </c>
      <c r="EF1085">
        <v>118.2302</v>
      </c>
      <c r="EG1085">
        <v>526.69700999999998</v>
      </c>
      <c r="EH1085">
        <v>6226.5255500000003</v>
      </c>
      <c r="EI1085">
        <v>21525.52621</v>
      </c>
      <c r="EJ1085">
        <v>0</v>
      </c>
      <c r="EK1085">
        <v>104.0525744</v>
      </c>
      <c r="EL1085">
        <v>6.6860765000000003E-2</v>
      </c>
      <c r="EM1085">
        <v>4.6280772999999997E-2</v>
      </c>
      <c r="EN1085">
        <v>1.9187203999999999E-2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96.397891619999996</v>
      </c>
      <c r="EX1085">
        <v>6.3960418000000005E-2</v>
      </c>
      <c r="EY1085">
        <v>4.4983760999999997E-2</v>
      </c>
      <c r="EZ1085">
        <v>1.9027575000000001E-2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0.88958300000000001</v>
      </c>
      <c r="FI1085" t="s">
        <v>113</v>
      </c>
      <c r="FJ1085" t="s">
        <v>113</v>
      </c>
      <c r="FK1085" s="9">
        <v>8621.0376240000005</v>
      </c>
      <c r="FL1085" t="s">
        <v>113</v>
      </c>
      <c r="FM1085" t="s">
        <v>113</v>
      </c>
    </row>
    <row r="1086" spans="116:169">
      <c r="DL1086">
        <v>0</v>
      </c>
      <c r="DM1086">
        <v>0.86240000000000006</v>
      </c>
      <c r="DN1086">
        <v>4.15E-3</v>
      </c>
      <c r="DO1086">
        <v>3.98E-3</v>
      </c>
      <c r="DP1086">
        <v>3.3500000000000001E-3</v>
      </c>
      <c r="DQ1086">
        <v>6.9999999999999994E-5</v>
      </c>
      <c r="DR1086">
        <v>9.0000000000000006E-5</v>
      </c>
      <c r="DS1086">
        <v>3.7100000000000002E-3</v>
      </c>
      <c r="DT1086">
        <v>1.184E-2</v>
      </c>
      <c r="DU1086">
        <v>3.6499999999999998E-2</v>
      </c>
      <c r="DV1086">
        <v>0.46909000000000001</v>
      </c>
      <c r="DW1086">
        <v>1.60484</v>
      </c>
      <c r="DX1086">
        <v>0</v>
      </c>
      <c r="DY1086">
        <v>8252.0522799999999</v>
      </c>
      <c r="DZ1086">
        <v>40.19247</v>
      </c>
      <c r="EA1086">
        <v>38.900149999999996</v>
      </c>
      <c r="EB1086">
        <v>33.102760000000004</v>
      </c>
      <c r="EC1086">
        <v>0.71138999999999997</v>
      </c>
      <c r="ED1086">
        <v>0.88717999999999997</v>
      </c>
      <c r="EE1086">
        <v>37.006219999999999</v>
      </c>
      <c r="EF1086">
        <v>114.69617</v>
      </c>
      <c r="EG1086">
        <v>527.60302000000001</v>
      </c>
      <c r="EH1086">
        <v>6262.8746600000004</v>
      </c>
      <c r="EI1086">
        <v>21643.756410000002</v>
      </c>
      <c r="EJ1086">
        <v>0</v>
      </c>
      <c r="EK1086">
        <v>103.35712239999999</v>
      </c>
      <c r="EL1086">
        <v>6.8969463999999994E-2</v>
      </c>
      <c r="EM1086">
        <v>4.2783609E-2</v>
      </c>
      <c r="EN1086">
        <v>2.0133235999999999E-2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93.55320304</v>
      </c>
      <c r="EX1086">
        <v>6.4446718E-2</v>
      </c>
      <c r="EY1086">
        <v>4.0662894999999998E-2</v>
      </c>
      <c r="EZ1086">
        <v>1.9522600000000001E-2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0.87394899999999998</v>
      </c>
      <c r="FI1086" t="s">
        <v>113</v>
      </c>
      <c r="FJ1086" t="s">
        <v>113</v>
      </c>
      <c r="FK1086" s="9">
        <v>8364.9590530000005</v>
      </c>
      <c r="FL1086" t="s">
        <v>113</v>
      </c>
      <c r="FM1086" t="s">
        <v>113</v>
      </c>
    </row>
    <row r="1087" spans="116:169">
      <c r="DL1087">
        <v>0</v>
      </c>
      <c r="DM1087">
        <v>0.84706999999999999</v>
      </c>
      <c r="DN1087">
        <v>4.1900000000000001E-3</v>
      </c>
      <c r="DO1087">
        <v>3.9899999999999996E-3</v>
      </c>
      <c r="DP1087">
        <v>3.5100000000000001E-3</v>
      </c>
      <c r="DQ1087">
        <v>6.9999999999999994E-5</v>
      </c>
      <c r="DR1087">
        <v>9.0000000000000006E-5</v>
      </c>
      <c r="DS1087">
        <v>3.3999999999999998E-3</v>
      </c>
      <c r="DT1087">
        <v>1.1639999999999999E-2</v>
      </c>
      <c r="DU1087">
        <v>3.6589999999999998E-2</v>
      </c>
      <c r="DV1087">
        <v>0.47278999999999999</v>
      </c>
      <c r="DW1087">
        <v>1.6166700000000001</v>
      </c>
      <c r="DX1087">
        <v>0</v>
      </c>
      <c r="DY1087">
        <v>8002.8486000000003</v>
      </c>
      <c r="DZ1087">
        <v>40.098489999999998</v>
      </c>
      <c r="EA1087">
        <v>38.555280000000003</v>
      </c>
      <c r="EB1087">
        <v>34.264029999999998</v>
      </c>
      <c r="EC1087">
        <v>0.69689999999999996</v>
      </c>
      <c r="ED1087">
        <v>0.85882999999999998</v>
      </c>
      <c r="EE1087">
        <v>33.500920000000001</v>
      </c>
      <c r="EF1087">
        <v>111.34310000000001</v>
      </c>
      <c r="EG1087">
        <v>528.49019999999996</v>
      </c>
      <c r="EH1087">
        <v>6299.8808799999997</v>
      </c>
      <c r="EI1087">
        <v>21758.452580000001</v>
      </c>
      <c r="EJ1087">
        <v>0</v>
      </c>
      <c r="EK1087">
        <v>102.6595686</v>
      </c>
      <c r="EL1087">
        <v>7.0265361999999998E-2</v>
      </c>
      <c r="EM1087">
        <v>4.4640043999999997E-2</v>
      </c>
      <c r="EN1087">
        <v>1.8434919000000001E-2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90.760591030000001</v>
      </c>
      <c r="EX1087">
        <v>6.4149128999999999E-2</v>
      </c>
      <c r="EY1087">
        <v>4.1454282000000002E-2</v>
      </c>
      <c r="EZ1087">
        <v>1.7474521999999999E-2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0.85882899999999995</v>
      </c>
      <c r="FI1087" t="s">
        <v>113</v>
      </c>
      <c r="FJ1087" t="s">
        <v>113</v>
      </c>
      <c r="FK1087" s="9">
        <v>8116.4632959999999</v>
      </c>
      <c r="FL1087" t="s">
        <v>113</v>
      </c>
      <c r="FM1087" t="s">
        <v>113</v>
      </c>
    </row>
    <row r="1088" spans="116:169">
      <c r="DL1088">
        <v>0</v>
      </c>
      <c r="DM1088">
        <v>0.83204999999999996</v>
      </c>
      <c r="DN1088">
        <v>4.1000000000000003E-3</v>
      </c>
      <c r="DO1088">
        <v>4.0099999999999997E-3</v>
      </c>
      <c r="DP1088">
        <v>3.5200000000000001E-3</v>
      </c>
      <c r="DQ1088">
        <v>6.9999999999999994E-5</v>
      </c>
      <c r="DR1088">
        <v>9.0000000000000006E-5</v>
      </c>
      <c r="DS1088">
        <v>3.5400000000000002E-3</v>
      </c>
      <c r="DT1088">
        <v>1.145E-2</v>
      </c>
      <c r="DU1088">
        <v>3.6679999999999997E-2</v>
      </c>
      <c r="DV1088">
        <v>0.47619</v>
      </c>
      <c r="DW1088">
        <v>1.6283099999999999</v>
      </c>
      <c r="DX1088">
        <v>0</v>
      </c>
      <c r="DY1088">
        <v>7759.1783800000003</v>
      </c>
      <c r="DZ1088">
        <v>38.720350000000003</v>
      </c>
      <c r="EA1088">
        <v>38.275179999999999</v>
      </c>
      <c r="EB1088">
        <v>34.007980000000003</v>
      </c>
      <c r="EC1088">
        <v>0.69555</v>
      </c>
      <c r="ED1088">
        <v>0.84018000000000004</v>
      </c>
      <c r="EE1088">
        <v>34.49409</v>
      </c>
      <c r="EF1088">
        <v>108.14306999999999</v>
      </c>
      <c r="EG1088">
        <v>529.34902999999997</v>
      </c>
      <c r="EH1088">
        <v>6333.3818000000001</v>
      </c>
      <c r="EI1088">
        <v>21869.795679999999</v>
      </c>
      <c r="EJ1088">
        <v>0</v>
      </c>
      <c r="EK1088">
        <v>101.97166060000001</v>
      </c>
      <c r="EL1088">
        <v>7.1751181999999997E-2</v>
      </c>
      <c r="EM1088">
        <v>4.5569919E-2</v>
      </c>
      <c r="EN1088">
        <v>1.9522359999999999E-2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88.029401579999998</v>
      </c>
      <c r="EX1088">
        <v>6.3988432999999997E-2</v>
      </c>
      <c r="EY1088">
        <v>4.1348757999999999E-2</v>
      </c>
      <c r="EZ1088">
        <v>1.8085066E-2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0.84375699999999998</v>
      </c>
      <c r="FI1088" t="s">
        <v>113</v>
      </c>
      <c r="FJ1088" t="s">
        <v>113</v>
      </c>
      <c r="FK1088" s="9">
        <v>7870.8774530000001</v>
      </c>
      <c r="FL1088" t="s">
        <v>113</v>
      </c>
      <c r="FM1088" t="s">
        <v>113</v>
      </c>
    </row>
    <row r="1089" spans="116:169">
      <c r="DL1089">
        <v>0</v>
      </c>
      <c r="DM1089">
        <v>0.81686000000000003</v>
      </c>
      <c r="DN1089">
        <v>4.47E-3</v>
      </c>
      <c r="DO1089">
        <v>3.9300000000000003E-3</v>
      </c>
      <c r="DP1089">
        <v>3.5400000000000002E-3</v>
      </c>
      <c r="DQ1089">
        <v>6.9999999999999994E-5</v>
      </c>
      <c r="DR1089">
        <v>9.0000000000000006E-5</v>
      </c>
      <c r="DS1089">
        <v>3.5699999999999998E-3</v>
      </c>
      <c r="DT1089">
        <v>1.123E-2</v>
      </c>
      <c r="DU1089">
        <v>3.6760000000000001E-2</v>
      </c>
      <c r="DV1089">
        <v>0.47971999999999998</v>
      </c>
      <c r="DW1089">
        <v>1.6397600000000001</v>
      </c>
      <c r="DX1089">
        <v>0</v>
      </c>
      <c r="DY1089">
        <v>7516.4651000000003</v>
      </c>
      <c r="DZ1089">
        <v>41.693930000000002</v>
      </c>
      <c r="EA1089">
        <v>37.068849999999998</v>
      </c>
      <c r="EB1089">
        <v>33.703780000000002</v>
      </c>
      <c r="EC1089">
        <v>0.68098999999999998</v>
      </c>
      <c r="ED1089">
        <v>0.81650999999999996</v>
      </c>
      <c r="EE1089">
        <v>34.37397</v>
      </c>
      <c r="EF1089">
        <v>104.7052</v>
      </c>
      <c r="EG1089">
        <v>530.18921</v>
      </c>
      <c r="EH1089">
        <v>6367.8758900000003</v>
      </c>
      <c r="EI1089">
        <v>21977.938750000001</v>
      </c>
      <c r="EJ1089">
        <v>0</v>
      </c>
      <c r="EK1089">
        <v>101.2311017</v>
      </c>
      <c r="EL1089">
        <v>7.1871475000000004E-2</v>
      </c>
      <c r="EM1089">
        <v>4.6319804999999999E-2</v>
      </c>
      <c r="EN1089">
        <v>1.9832536000000001E-2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85.305733930000002</v>
      </c>
      <c r="EX1089">
        <v>6.2602315000000006E-2</v>
      </c>
      <c r="EY1089">
        <v>4.1052931000000001E-2</v>
      </c>
      <c r="EZ1089">
        <v>1.7950200999999999E-2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0.828874</v>
      </c>
      <c r="FI1089" t="s">
        <v>113</v>
      </c>
      <c r="FJ1089" t="s">
        <v>113</v>
      </c>
      <c r="FK1089" s="9">
        <v>7629.6126439999998</v>
      </c>
      <c r="FL1089" t="s">
        <v>113</v>
      </c>
      <c r="FM1089" t="s">
        <v>113</v>
      </c>
    </row>
    <row r="1090" spans="116:169">
      <c r="DL1090">
        <v>0</v>
      </c>
      <c r="DM1090">
        <v>0.80176000000000003</v>
      </c>
      <c r="DN1090">
        <v>4.6800000000000001E-3</v>
      </c>
      <c r="DO1090">
        <v>4.1799999999999997E-3</v>
      </c>
      <c r="DP1090">
        <v>3.48E-3</v>
      </c>
      <c r="DQ1090">
        <v>6.9999999999999994E-5</v>
      </c>
      <c r="DR1090">
        <v>9.0000000000000006E-5</v>
      </c>
      <c r="DS1090">
        <v>3.5899999999999999E-3</v>
      </c>
      <c r="DT1090">
        <v>1.102E-2</v>
      </c>
      <c r="DU1090">
        <v>3.6850000000000001E-2</v>
      </c>
      <c r="DV1090">
        <v>0.48329</v>
      </c>
      <c r="DW1090">
        <v>1.6509799999999999</v>
      </c>
      <c r="DX1090">
        <v>0</v>
      </c>
      <c r="DY1090">
        <v>7277.1710300000004</v>
      </c>
      <c r="DZ1090">
        <v>43.100999999999999</v>
      </c>
      <c r="EA1090">
        <v>38.913330000000002</v>
      </c>
      <c r="EB1090">
        <v>32.784790000000001</v>
      </c>
      <c r="EC1090">
        <v>0.68723000000000001</v>
      </c>
      <c r="ED1090">
        <v>0.79934000000000005</v>
      </c>
      <c r="EE1090">
        <v>34.108939999999997</v>
      </c>
      <c r="EF1090">
        <v>101.42576</v>
      </c>
      <c r="EG1090">
        <v>531.00572999999997</v>
      </c>
      <c r="EH1090">
        <v>6402.2498599999999</v>
      </c>
      <c r="EI1090">
        <v>22082.643950000001</v>
      </c>
      <c r="EJ1090">
        <v>0</v>
      </c>
      <c r="EK1090">
        <v>100.47908390000001</v>
      </c>
      <c r="EL1090">
        <v>7.5882530000000004E-2</v>
      </c>
      <c r="EM1090">
        <v>4.6124433999999999E-2</v>
      </c>
      <c r="EN1090">
        <v>2.0123452E-2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82.626122350000003</v>
      </c>
      <c r="EX1090">
        <v>6.4497125000000002E-2</v>
      </c>
      <c r="EY1090">
        <v>3.9919893999999997E-2</v>
      </c>
      <c r="EZ1090">
        <v>1.7789843E-2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0.81418000000000001</v>
      </c>
      <c r="FI1090" t="s">
        <v>113</v>
      </c>
      <c r="FJ1090" t="s">
        <v>113</v>
      </c>
      <c r="FK1090" s="9">
        <v>7392.6573879999996</v>
      </c>
      <c r="FL1090" t="s">
        <v>113</v>
      </c>
      <c r="FM1090" t="s">
        <v>113</v>
      </c>
    </row>
    <row r="1091" spans="116:169">
      <c r="DL1091">
        <v>0</v>
      </c>
      <c r="DM1091">
        <v>0.78774</v>
      </c>
      <c r="DN1091">
        <v>3.9199999999999999E-3</v>
      </c>
      <c r="DO1091">
        <v>4.3400000000000001E-3</v>
      </c>
      <c r="DP1091">
        <v>3.6800000000000001E-3</v>
      </c>
      <c r="DQ1091">
        <v>8.0000000000000007E-5</v>
      </c>
      <c r="DR1091">
        <v>9.0000000000000006E-5</v>
      </c>
      <c r="DS1091">
        <v>3.5200000000000001E-3</v>
      </c>
      <c r="DT1091">
        <v>1.082E-2</v>
      </c>
      <c r="DU1091">
        <v>3.6940000000000001E-2</v>
      </c>
      <c r="DV1091">
        <v>0.48687999999999998</v>
      </c>
      <c r="DW1091">
        <v>1.6619999999999999</v>
      </c>
      <c r="DX1091">
        <v>0</v>
      </c>
      <c r="DY1091">
        <v>7050.3068300000004</v>
      </c>
      <c r="DZ1091">
        <v>35.615220000000001</v>
      </c>
      <c r="EA1091">
        <v>39.874339999999997</v>
      </c>
      <c r="EB1091">
        <v>34.187359999999998</v>
      </c>
      <c r="EC1091">
        <v>0.69638</v>
      </c>
      <c r="ED1091">
        <v>0.78220999999999996</v>
      </c>
      <c r="EE1091">
        <v>33.022010000000002</v>
      </c>
      <c r="EF1091">
        <v>98.185649999999995</v>
      </c>
      <c r="EG1091">
        <v>531.80507</v>
      </c>
      <c r="EH1091">
        <v>6436.3588</v>
      </c>
      <c r="EI1091">
        <v>22184.06971</v>
      </c>
      <c r="EJ1091">
        <v>0</v>
      </c>
      <c r="EK1091">
        <v>99.838330119999995</v>
      </c>
      <c r="EL1091">
        <v>8.0052890000000002E-2</v>
      </c>
      <c r="EM1091">
        <v>4.8958403999999997E-2</v>
      </c>
      <c r="EN1091">
        <v>2.0049348000000002E-2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80.088959930000001</v>
      </c>
      <c r="EX1091">
        <v>6.6395939000000001E-2</v>
      </c>
      <c r="EY1091">
        <v>4.1357658999999998E-2</v>
      </c>
      <c r="EZ1091">
        <v>1.7306894E-2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0.79976199999999997</v>
      </c>
      <c r="FI1091" t="s">
        <v>113</v>
      </c>
      <c r="FJ1091" t="s">
        <v>113</v>
      </c>
      <c r="FK1091" s="9">
        <v>7160.6801269999996</v>
      </c>
      <c r="FL1091" t="s">
        <v>113</v>
      </c>
      <c r="FM1091" t="s">
        <v>113</v>
      </c>
    </row>
    <row r="1092" spans="116:169">
      <c r="DL1092">
        <v>0</v>
      </c>
      <c r="DM1092">
        <v>0.77319000000000004</v>
      </c>
      <c r="DN1092">
        <v>4.4900000000000001E-3</v>
      </c>
      <c r="DO1092">
        <v>3.8E-3</v>
      </c>
      <c r="DP1092">
        <v>3.79E-3</v>
      </c>
      <c r="DQ1092">
        <v>6.9999999999999994E-5</v>
      </c>
      <c r="DR1092">
        <v>8.0000000000000007E-5</v>
      </c>
      <c r="DS1092">
        <v>3.7299999999999998E-3</v>
      </c>
      <c r="DT1092">
        <v>1.061E-2</v>
      </c>
      <c r="DU1092">
        <v>3.7019999999999997E-2</v>
      </c>
      <c r="DV1092">
        <v>0.49038999999999999</v>
      </c>
      <c r="DW1092">
        <v>1.67282</v>
      </c>
      <c r="DX1092">
        <v>0</v>
      </c>
      <c r="DY1092">
        <v>6821.1767200000004</v>
      </c>
      <c r="DZ1092">
        <v>40.147820000000003</v>
      </c>
      <c r="EA1092">
        <v>34.408850000000001</v>
      </c>
      <c r="EB1092">
        <v>34.776539999999997</v>
      </c>
      <c r="EC1092">
        <v>0.65947</v>
      </c>
      <c r="ED1092">
        <v>0.75432999999999995</v>
      </c>
      <c r="EE1092">
        <v>34.534120000000001</v>
      </c>
      <c r="EF1092">
        <v>94.99239</v>
      </c>
      <c r="EG1092">
        <v>532.58727999999996</v>
      </c>
      <c r="EH1092">
        <v>6469.3808099999997</v>
      </c>
      <c r="EI1092">
        <v>22282.255359999999</v>
      </c>
      <c r="EJ1092">
        <v>0</v>
      </c>
      <c r="EK1092">
        <v>99.082161139999997</v>
      </c>
      <c r="EL1092">
        <v>7.4794326999999994E-2</v>
      </c>
      <c r="EM1092">
        <v>5.1522515999999997E-2</v>
      </c>
      <c r="EN1092">
        <v>2.1414888E-2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77.509017529999994</v>
      </c>
      <c r="EX1092">
        <v>6.0587585999999999E-2</v>
      </c>
      <c r="EY1092">
        <v>4.2474096000000003E-2</v>
      </c>
      <c r="EZ1092">
        <v>1.8044705000000001E-2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0.78534000000000004</v>
      </c>
      <c r="FI1092" t="s">
        <v>113</v>
      </c>
      <c r="FJ1092" t="s">
        <v>113</v>
      </c>
      <c r="FK1092" s="9">
        <v>6931.1694049999996</v>
      </c>
      <c r="FL1092" t="s">
        <v>113</v>
      </c>
      <c r="FM1092" t="s">
        <v>113</v>
      </c>
    </row>
    <row r="1093" spans="116:169">
      <c r="DL1093">
        <v>0</v>
      </c>
      <c r="DM1093">
        <v>0.76014999999999999</v>
      </c>
      <c r="DN1093">
        <v>3.29E-3</v>
      </c>
      <c r="DO1093">
        <v>4.15E-3</v>
      </c>
      <c r="DP1093">
        <v>3.3899999999999998E-3</v>
      </c>
      <c r="DQ1093">
        <v>6.9999999999999994E-5</v>
      </c>
      <c r="DR1093">
        <v>8.0000000000000007E-5</v>
      </c>
      <c r="DS1093">
        <v>3.7599999999999999E-3</v>
      </c>
      <c r="DT1093">
        <v>1.044E-2</v>
      </c>
      <c r="DU1093">
        <v>3.7109999999999997E-2</v>
      </c>
      <c r="DV1093">
        <v>0.49412</v>
      </c>
      <c r="DW1093">
        <v>1.68343</v>
      </c>
      <c r="DX1093">
        <v>0</v>
      </c>
      <c r="DY1093">
        <v>6607.8339400000004</v>
      </c>
      <c r="DZ1093">
        <v>29.051950000000001</v>
      </c>
      <c r="EA1093">
        <v>37.071980000000003</v>
      </c>
      <c r="EB1093">
        <v>30.608519999999999</v>
      </c>
      <c r="EC1093">
        <v>0.65886</v>
      </c>
      <c r="ED1093">
        <v>0.73984000000000005</v>
      </c>
      <c r="EE1093">
        <v>34.399419999999999</v>
      </c>
      <c r="EF1093">
        <v>92.152280000000005</v>
      </c>
      <c r="EG1093">
        <v>533.34159999999997</v>
      </c>
      <c r="EH1093">
        <v>6503.9149299999999</v>
      </c>
      <c r="EI1093">
        <v>22377.247739999999</v>
      </c>
      <c r="EJ1093">
        <v>0</v>
      </c>
      <c r="EK1093">
        <v>98.504806340000002</v>
      </c>
      <c r="EL1093">
        <v>7.8538806000000003E-2</v>
      </c>
      <c r="EM1093">
        <v>4.6950082999999997E-2</v>
      </c>
      <c r="EN1093">
        <v>2.232029E-2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75.117240839999994</v>
      </c>
      <c r="EX1093">
        <v>6.1995955999999998E-2</v>
      </c>
      <c r="EY1093">
        <v>3.7770107999999997E-2</v>
      </c>
      <c r="EZ1093">
        <v>1.8353113000000001E-2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0.77105400000000002</v>
      </c>
      <c r="FI1093" t="s">
        <v>113</v>
      </c>
      <c r="FJ1093" t="s">
        <v>113</v>
      </c>
      <c r="FK1093" s="9">
        <v>6705.2252479999997</v>
      </c>
      <c r="FL1093" t="s">
        <v>113</v>
      </c>
      <c r="FM1093" t="s">
        <v>113</v>
      </c>
    </row>
    <row r="1094" spans="116:169">
      <c r="DL1094">
        <v>0</v>
      </c>
      <c r="DM1094">
        <v>0.74702999999999997</v>
      </c>
      <c r="DN1094">
        <v>3.3E-3</v>
      </c>
      <c r="DO1094">
        <v>3.31E-3</v>
      </c>
      <c r="DP1094">
        <v>3.6099999999999999E-3</v>
      </c>
      <c r="DQ1094">
        <v>6.9999999999999994E-5</v>
      </c>
      <c r="DR1094">
        <v>8.0000000000000007E-5</v>
      </c>
      <c r="DS1094">
        <v>3.3999999999999998E-3</v>
      </c>
      <c r="DT1094">
        <v>1.027E-2</v>
      </c>
      <c r="DU1094">
        <v>3.7190000000000001E-2</v>
      </c>
      <c r="DV1094">
        <v>0.49787999999999999</v>
      </c>
      <c r="DW1094">
        <v>1.6938800000000001</v>
      </c>
      <c r="DX1094">
        <v>0</v>
      </c>
      <c r="DY1094">
        <v>6396.0729799999999</v>
      </c>
      <c r="DZ1094">
        <v>28.64716</v>
      </c>
      <c r="EA1094">
        <v>29.11543</v>
      </c>
      <c r="EB1094">
        <v>32.181379999999997</v>
      </c>
      <c r="EC1094">
        <v>0.58547000000000005</v>
      </c>
      <c r="ED1094">
        <v>0.69716999999999996</v>
      </c>
      <c r="EE1094">
        <v>30.66356</v>
      </c>
      <c r="EF1094">
        <v>89.254599999999996</v>
      </c>
      <c r="EG1094">
        <v>534.08144000000004</v>
      </c>
      <c r="EH1094">
        <v>6538.3143499999996</v>
      </c>
      <c r="EI1094">
        <v>22469.400020000001</v>
      </c>
      <c r="EJ1094">
        <v>0</v>
      </c>
      <c r="EK1094">
        <v>97.868897309999994</v>
      </c>
      <c r="EL1094">
        <v>6.8336571999999998E-2</v>
      </c>
      <c r="EM1094">
        <v>5.0099587000000001E-2</v>
      </c>
      <c r="EN1094">
        <v>2.0148686999999998E-2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72.725716790000007</v>
      </c>
      <c r="EX1094">
        <v>5.2673219E-2</v>
      </c>
      <c r="EY1094">
        <v>3.9290263999999998E-2</v>
      </c>
      <c r="EZ1094">
        <v>1.6161735E-2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0.75730900000000001</v>
      </c>
      <c r="FI1094" t="s">
        <v>113</v>
      </c>
      <c r="FJ1094" t="s">
        <v>113</v>
      </c>
      <c r="FK1094" s="9">
        <v>6486.6024310000003</v>
      </c>
      <c r="FL1094" t="s">
        <v>113</v>
      </c>
      <c r="FM1094" t="s">
        <v>113</v>
      </c>
    </row>
    <row r="1095" spans="116:169">
      <c r="DL1095">
        <v>0</v>
      </c>
      <c r="DM1095">
        <v>0.73372999999999999</v>
      </c>
      <c r="DN1095">
        <v>3.5500000000000002E-3</v>
      </c>
      <c r="DO1095">
        <v>3.2399999999999998E-3</v>
      </c>
      <c r="DP1095">
        <v>2.96E-3</v>
      </c>
      <c r="DQ1095">
        <v>6.0000000000000002E-5</v>
      </c>
      <c r="DR1095">
        <v>8.0000000000000007E-5</v>
      </c>
      <c r="DS1095">
        <v>3.5799999999999998E-3</v>
      </c>
      <c r="DT1095">
        <v>1.0109999999999999E-2</v>
      </c>
      <c r="DU1095">
        <v>3.7269999999999998E-2</v>
      </c>
      <c r="DV1095">
        <v>0.50127999999999995</v>
      </c>
      <c r="DW1095">
        <v>1.7041500000000001</v>
      </c>
      <c r="DX1095">
        <v>0</v>
      </c>
      <c r="DY1095">
        <v>6185.1999100000003</v>
      </c>
      <c r="DZ1095">
        <v>30.419689999999999</v>
      </c>
      <c r="EA1095">
        <v>28.0563</v>
      </c>
      <c r="EB1095">
        <v>25.981819999999999</v>
      </c>
      <c r="EC1095">
        <v>0.54857</v>
      </c>
      <c r="ED1095">
        <v>0.67449999999999999</v>
      </c>
      <c r="EE1095">
        <v>31.877109999999998</v>
      </c>
      <c r="EF1095">
        <v>86.527940000000001</v>
      </c>
      <c r="EG1095">
        <v>534.77860999999996</v>
      </c>
      <c r="EH1095">
        <v>6568.9779099999996</v>
      </c>
      <c r="EI1095">
        <v>22558.654630000001</v>
      </c>
      <c r="EJ1095">
        <v>0</v>
      </c>
      <c r="EK1095">
        <v>97.187673050000001</v>
      </c>
      <c r="EL1095">
        <v>6.4654078000000004E-2</v>
      </c>
      <c r="EM1095">
        <v>4.2544151000000002E-2</v>
      </c>
      <c r="EN1095">
        <v>2.171646E-2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70.346954100000005</v>
      </c>
      <c r="EX1095">
        <v>4.8551888000000001E-2</v>
      </c>
      <c r="EY1095">
        <v>3.2544362E-2</v>
      </c>
      <c r="EZ1095">
        <v>1.6986792000000001E-2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0.74354299999999995</v>
      </c>
      <c r="FI1095" t="s">
        <v>113</v>
      </c>
      <c r="FJ1095" t="s">
        <v>113</v>
      </c>
      <c r="FK1095" s="9">
        <v>6270.2062999999998</v>
      </c>
      <c r="FL1095" t="s">
        <v>113</v>
      </c>
      <c r="FM1095" t="s">
        <v>113</v>
      </c>
    </row>
    <row r="1096" spans="116:169">
      <c r="DL1096">
        <v>0</v>
      </c>
      <c r="DM1096">
        <v>0.72123000000000004</v>
      </c>
      <c r="DN1096">
        <v>3.0300000000000001E-3</v>
      </c>
      <c r="DO1096">
        <v>3.3999999999999998E-3</v>
      </c>
      <c r="DP1096">
        <v>2.8800000000000002E-3</v>
      </c>
      <c r="DQ1096">
        <v>6.0000000000000002E-5</v>
      </c>
      <c r="DR1096">
        <v>8.0000000000000007E-5</v>
      </c>
      <c r="DS1096">
        <v>2.96E-3</v>
      </c>
      <c r="DT1096">
        <v>9.9100000000000004E-3</v>
      </c>
      <c r="DU1096">
        <v>3.7350000000000001E-2</v>
      </c>
      <c r="DV1096">
        <v>0.50485999999999998</v>
      </c>
      <c r="DW1096">
        <v>1.7142500000000001</v>
      </c>
      <c r="DX1096">
        <v>0</v>
      </c>
      <c r="DY1096">
        <v>5983.3600699999997</v>
      </c>
      <c r="DZ1096">
        <v>25.529409999999999</v>
      </c>
      <c r="EA1096">
        <v>29.031009999999998</v>
      </c>
      <c r="EB1096">
        <v>24.879460000000002</v>
      </c>
      <c r="EC1096">
        <v>0.52393000000000001</v>
      </c>
      <c r="ED1096">
        <v>0.64605999999999997</v>
      </c>
      <c r="EE1096">
        <v>25.95035</v>
      </c>
      <c r="EF1096">
        <v>83.560209999999998</v>
      </c>
      <c r="EG1096">
        <v>535.45311000000004</v>
      </c>
      <c r="EH1096">
        <v>6600.85502</v>
      </c>
      <c r="EI1096">
        <v>22645.182560000001</v>
      </c>
      <c r="EJ1096">
        <v>0</v>
      </c>
      <c r="EK1096">
        <v>96.601070559999997</v>
      </c>
      <c r="EL1096">
        <v>6.5955176000000004E-2</v>
      </c>
      <c r="EM1096">
        <v>4.0767500999999998E-2</v>
      </c>
      <c r="EN1096">
        <v>1.8000830999999998E-2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68.082040969999994</v>
      </c>
      <c r="EX1096">
        <v>4.8208295999999998E-2</v>
      </c>
      <c r="EY1096">
        <v>3.0380285999999999E-2</v>
      </c>
      <c r="EZ1096">
        <v>1.3725866E-2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0.73059399999999997</v>
      </c>
      <c r="FI1096" t="s">
        <v>113</v>
      </c>
      <c r="FJ1096" t="s">
        <v>113</v>
      </c>
      <c r="FK1096" s="9">
        <v>6063.3238780000001</v>
      </c>
      <c r="FL1096" t="s">
        <v>113</v>
      </c>
      <c r="FM1096" t="s">
        <v>113</v>
      </c>
    </row>
    <row r="1097" spans="116:169">
      <c r="DL1097">
        <v>0</v>
      </c>
      <c r="DM1097">
        <v>0.70848</v>
      </c>
      <c r="DN1097">
        <v>3.3400000000000001E-3</v>
      </c>
      <c r="DO1097">
        <v>3.0300000000000001E-3</v>
      </c>
      <c r="DP1097">
        <v>2.98E-3</v>
      </c>
      <c r="DQ1097">
        <v>6.0000000000000002E-5</v>
      </c>
      <c r="DR1097">
        <v>6.9999999999999994E-5</v>
      </c>
      <c r="DS1097">
        <v>2.8999999999999998E-3</v>
      </c>
      <c r="DT1097">
        <v>9.7300000000000008E-3</v>
      </c>
      <c r="DU1097">
        <v>3.7420000000000002E-2</v>
      </c>
      <c r="DV1097">
        <v>0.50782000000000005</v>
      </c>
      <c r="DW1097">
        <v>1.7241599999999999</v>
      </c>
      <c r="DX1097">
        <v>0</v>
      </c>
      <c r="DY1097">
        <v>5781.8238000000001</v>
      </c>
      <c r="DZ1097">
        <v>27.674289999999999</v>
      </c>
      <c r="EA1097">
        <v>25.427070000000001</v>
      </c>
      <c r="EB1097">
        <v>25.434259999999998</v>
      </c>
      <c r="EC1097">
        <v>0.49195</v>
      </c>
      <c r="ED1097">
        <v>0.61946000000000001</v>
      </c>
      <c r="EE1097">
        <v>25.06748</v>
      </c>
      <c r="EF1097">
        <v>80.715630000000004</v>
      </c>
      <c r="EG1097">
        <v>536.09916999999996</v>
      </c>
      <c r="EH1097">
        <v>6626.80537</v>
      </c>
      <c r="EI1097">
        <v>22728.74278</v>
      </c>
      <c r="EJ1097">
        <v>0</v>
      </c>
      <c r="EK1097">
        <v>95.947915629999997</v>
      </c>
      <c r="EL1097">
        <v>6.1652976999999998E-2</v>
      </c>
      <c r="EM1097">
        <v>4.2675961999999998E-2</v>
      </c>
      <c r="EN1097">
        <v>1.7692711999999999E-2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65.814007950000004</v>
      </c>
      <c r="EX1097">
        <v>4.3918670999999999E-2</v>
      </c>
      <c r="EY1097">
        <v>3.0973787999999999E-2</v>
      </c>
      <c r="EZ1097">
        <v>1.3146309E-2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0.71788700000000005</v>
      </c>
      <c r="FI1097" t="s">
        <v>113</v>
      </c>
      <c r="FJ1097" t="s">
        <v>113</v>
      </c>
      <c r="FK1097" s="9">
        <v>5860.851369</v>
      </c>
      <c r="FL1097" t="s">
        <v>113</v>
      </c>
      <c r="FM1097" t="s">
        <v>113</v>
      </c>
    </row>
    <row r="1098" spans="116:169">
      <c r="DL1098">
        <v>0</v>
      </c>
      <c r="DM1098">
        <v>0.69594999999999996</v>
      </c>
      <c r="DN1098">
        <v>3.3500000000000001E-3</v>
      </c>
      <c r="DO1098">
        <v>3.2100000000000002E-3</v>
      </c>
      <c r="DP1098">
        <v>2.7000000000000001E-3</v>
      </c>
      <c r="DQ1098">
        <v>6.0000000000000002E-5</v>
      </c>
      <c r="DR1098">
        <v>6.9999999999999994E-5</v>
      </c>
      <c r="DS1098">
        <v>2.99E-3</v>
      </c>
      <c r="DT1098">
        <v>9.5499999999999995E-3</v>
      </c>
      <c r="DU1098">
        <v>3.7499999999999999E-2</v>
      </c>
      <c r="DV1098">
        <v>0.51071999999999995</v>
      </c>
      <c r="DW1098">
        <v>1.7338899999999999</v>
      </c>
      <c r="DX1098">
        <v>0</v>
      </c>
      <c r="DY1098">
        <v>5584.4239900000002</v>
      </c>
      <c r="DZ1098">
        <v>27.31992</v>
      </c>
      <c r="EA1098">
        <v>26.533999999999999</v>
      </c>
      <c r="EB1098">
        <v>22.66301</v>
      </c>
      <c r="EC1098">
        <v>0.48637999999999998</v>
      </c>
      <c r="ED1098">
        <v>0.60406000000000004</v>
      </c>
      <c r="EE1098">
        <v>25.424209999999999</v>
      </c>
      <c r="EF1098">
        <v>77.967560000000006</v>
      </c>
      <c r="EG1098">
        <v>536.71864000000005</v>
      </c>
      <c r="EH1098">
        <v>6651.8728499999997</v>
      </c>
      <c r="EI1098">
        <v>22809.4584</v>
      </c>
      <c r="EJ1098">
        <v>0</v>
      </c>
      <c r="EK1098">
        <v>95.306632350000001</v>
      </c>
      <c r="EL1098">
        <v>6.3597429999999996E-2</v>
      </c>
      <c r="EM1098">
        <v>3.9451192000000003E-2</v>
      </c>
      <c r="EN1098">
        <v>1.8565056999999999E-2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63.598426029999999</v>
      </c>
      <c r="EX1098">
        <v>4.4068362999999999E-2</v>
      </c>
      <c r="EY1098">
        <v>2.7889469E-2</v>
      </c>
      <c r="EZ1098">
        <v>1.3436886E-2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0.70526999999999995</v>
      </c>
      <c r="FI1098" t="s">
        <v>113</v>
      </c>
      <c r="FJ1098" t="s">
        <v>113</v>
      </c>
      <c r="FK1098" s="9">
        <v>5661.4273000000003</v>
      </c>
      <c r="FL1098" t="s">
        <v>113</v>
      </c>
      <c r="FM1098" t="s">
        <v>113</v>
      </c>
    </row>
    <row r="1099" spans="116:169">
      <c r="DL1099">
        <v>0</v>
      </c>
      <c r="DM1099">
        <v>0.68357999999999997</v>
      </c>
      <c r="DN1099">
        <v>3.3800000000000002E-3</v>
      </c>
      <c r="DO1099">
        <v>3.2200000000000002E-3</v>
      </c>
      <c r="DP1099">
        <v>2.8300000000000001E-3</v>
      </c>
      <c r="DQ1099">
        <v>6.0000000000000002E-5</v>
      </c>
      <c r="DR1099">
        <v>6.9999999999999994E-5</v>
      </c>
      <c r="DS1099">
        <v>2.7399999999999998E-3</v>
      </c>
      <c r="DT1099">
        <v>9.3900000000000008E-3</v>
      </c>
      <c r="DU1099">
        <v>3.7569999999999999E-2</v>
      </c>
      <c r="DV1099">
        <v>0.51371</v>
      </c>
      <c r="DW1099">
        <v>1.7434400000000001</v>
      </c>
      <c r="DX1099">
        <v>0</v>
      </c>
      <c r="DY1099">
        <v>5390.6319400000002</v>
      </c>
      <c r="DZ1099">
        <v>27.13449</v>
      </c>
      <c r="EA1099">
        <v>26.18571</v>
      </c>
      <c r="EB1099">
        <v>23.362100000000002</v>
      </c>
      <c r="EC1099">
        <v>0.47442000000000001</v>
      </c>
      <c r="ED1099">
        <v>0.58216000000000001</v>
      </c>
      <c r="EE1099">
        <v>22.919180000000001</v>
      </c>
      <c r="EF1099">
        <v>75.350939999999994</v>
      </c>
      <c r="EG1099">
        <v>537.32268999999997</v>
      </c>
      <c r="EH1099">
        <v>6677.2970599999999</v>
      </c>
      <c r="EI1099">
        <v>22887.42596</v>
      </c>
      <c r="EJ1099">
        <v>0</v>
      </c>
      <c r="EK1099">
        <v>94.663411089999997</v>
      </c>
      <c r="EL1099">
        <v>6.4792391000000005E-2</v>
      </c>
      <c r="EM1099">
        <v>4.1163028999999997E-2</v>
      </c>
      <c r="EN1099">
        <v>1.6999022999999999E-2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61.425111430000001</v>
      </c>
      <c r="EX1099">
        <v>4.3679030000000001E-2</v>
      </c>
      <c r="EY1099">
        <v>2.8314404000000001E-2</v>
      </c>
      <c r="EZ1099">
        <v>1.197961E-2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0.69306800000000002</v>
      </c>
      <c r="FI1099" t="s">
        <v>113</v>
      </c>
      <c r="FJ1099" t="s">
        <v>113</v>
      </c>
      <c r="FK1099" s="9">
        <v>5467.7886630000003</v>
      </c>
      <c r="FL1099" t="s">
        <v>113</v>
      </c>
      <c r="FM1099" t="s">
        <v>113</v>
      </c>
    </row>
    <row r="1100" spans="116:169">
      <c r="DL1100">
        <v>0</v>
      </c>
      <c r="DM1100">
        <v>0.67145999999999995</v>
      </c>
      <c r="DN1100">
        <v>3.31E-3</v>
      </c>
      <c r="DO1100">
        <v>3.2399999999999998E-3</v>
      </c>
      <c r="DP1100">
        <v>2.8400000000000001E-3</v>
      </c>
      <c r="DQ1100">
        <v>6.0000000000000002E-5</v>
      </c>
      <c r="DR1100">
        <v>6.9999999999999994E-5</v>
      </c>
      <c r="DS1100">
        <v>2.8500000000000001E-3</v>
      </c>
      <c r="DT1100">
        <v>9.2399999999999999E-3</v>
      </c>
      <c r="DU1100">
        <v>3.764E-2</v>
      </c>
      <c r="DV1100">
        <v>0.51644999999999996</v>
      </c>
      <c r="DW1100">
        <v>1.7528300000000001</v>
      </c>
      <c r="DX1100">
        <v>0</v>
      </c>
      <c r="DY1100">
        <v>5201.2001200000004</v>
      </c>
      <c r="DZ1100">
        <v>26.080159999999999</v>
      </c>
      <c r="EA1100">
        <v>25.879180000000002</v>
      </c>
      <c r="EB1100">
        <v>23.087620000000001</v>
      </c>
      <c r="EC1100">
        <v>0.47147</v>
      </c>
      <c r="ED1100">
        <v>0.56694999999999995</v>
      </c>
      <c r="EE1100">
        <v>23.502300000000002</v>
      </c>
      <c r="EF1100">
        <v>72.845600000000005</v>
      </c>
      <c r="EG1100">
        <v>537.90485000000001</v>
      </c>
      <c r="EH1100">
        <v>6700.2162399999997</v>
      </c>
      <c r="EI1100">
        <v>22962.776900000001</v>
      </c>
      <c r="EJ1100">
        <v>0</v>
      </c>
      <c r="EK1100">
        <v>94.029084269999998</v>
      </c>
      <c r="EL1100">
        <v>6.6162478999999996E-2</v>
      </c>
      <c r="EM1100">
        <v>4.2020477000000001E-2</v>
      </c>
      <c r="EN1100">
        <v>1.8001763E-2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59.300253939999997</v>
      </c>
      <c r="EX1100">
        <v>4.3378303999999999E-2</v>
      </c>
      <c r="EY1100">
        <v>2.8122200999999999E-2</v>
      </c>
      <c r="EZ1100">
        <v>1.2347129E-2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0.68090499999999998</v>
      </c>
      <c r="FI1100" t="s">
        <v>113</v>
      </c>
      <c r="FJ1100" t="s">
        <v>113</v>
      </c>
      <c r="FK1100" s="9">
        <v>5276.7185449999997</v>
      </c>
      <c r="FL1100" t="s">
        <v>113</v>
      </c>
      <c r="FM1100" t="s">
        <v>113</v>
      </c>
    </row>
    <row r="1101" spans="116:169">
      <c r="DL1101">
        <v>0</v>
      </c>
      <c r="DM1101">
        <v>0.65920000000000001</v>
      </c>
      <c r="DN1101">
        <v>3.6099999999999999E-3</v>
      </c>
      <c r="DO1101">
        <v>3.1700000000000001E-3</v>
      </c>
      <c r="DP1101">
        <v>2.8500000000000001E-3</v>
      </c>
      <c r="DQ1101">
        <v>6.0000000000000002E-5</v>
      </c>
      <c r="DR1101">
        <v>6.9999999999999994E-5</v>
      </c>
      <c r="DS1101">
        <v>2.8800000000000002E-3</v>
      </c>
      <c r="DT1101">
        <v>9.0600000000000003E-3</v>
      </c>
      <c r="DU1101">
        <v>3.7719999999999997E-2</v>
      </c>
      <c r="DV1101">
        <v>0.51931000000000005</v>
      </c>
      <c r="DW1101">
        <v>1.76207</v>
      </c>
      <c r="DX1101">
        <v>0</v>
      </c>
      <c r="DY1101">
        <v>5013.0590400000001</v>
      </c>
      <c r="DZ1101">
        <v>27.94717</v>
      </c>
      <c r="EA1101">
        <v>24.946190000000001</v>
      </c>
      <c r="EB1101">
        <v>22.77852</v>
      </c>
      <c r="EC1101">
        <v>0.45950999999999997</v>
      </c>
      <c r="ED1101">
        <v>0.54837000000000002</v>
      </c>
      <c r="EE1101">
        <v>23.317710000000002</v>
      </c>
      <c r="EF1101">
        <v>70.188540000000003</v>
      </c>
      <c r="EG1101">
        <v>538.47180000000003</v>
      </c>
      <c r="EH1101">
        <v>6723.7185399999998</v>
      </c>
      <c r="EI1101">
        <v>23035.622500000001</v>
      </c>
      <c r="EJ1101">
        <v>0</v>
      </c>
      <c r="EK1101">
        <v>93.346207550000003</v>
      </c>
      <c r="EL1101">
        <v>6.6273402999999995E-2</v>
      </c>
      <c r="EM1101">
        <v>4.2711954000000003E-2</v>
      </c>
      <c r="EN1101">
        <v>1.8287779000000001E-2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57.187527549999999</v>
      </c>
      <c r="EX1101">
        <v>4.2245869999999998E-2</v>
      </c>
      <c r="EY1101">
        <v>2.7797145999999998E-2</v>
      </c>
      <c r="EZ1101">
        <v>1.2202588E-2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0.66889500000000002</v>
      </c>
      <c r="FI1101" t="s">
        <v>113</v>
      </c>
      <c r="FJ1101" t="s">
        <v>113</v>
      </c>
      <c r="FK1101" s="9">
        <v>5089.1904379999996</v>
      </c>
      <c r="FL1101" t="s">
        <v>113</v>
      </c>
      <c r="FM1101" t="s">
        <v>113</v>
      </c>
    </row>
    <row r="1102" spans="116:169">
      <c r="DL1102">
        <v>0</v>
      </c>
      <c r="DM1102">
        <v>0.64700999999999997</v>
      </c>
      <c r="DN1102">
        <v>3.7799999999999999E-3</v>
      </c>
      <c r="DO1102">
        <v>3.3800000000000002E-3</v>
      </c>
      <c r="DP1102">
        <v>2.81E-3</v>
      </c>
      <c r="DQ1102">
        <v>6.0000000000000002E-5</v>
      </c>
      <c r="DR1102">
        <v>6.9999999999999994E-5</v>
      </c>
      <c r="DS1102">
        <v>2.8900000000000002E-3</v>
      </c>
      <c r="DT1102">
        <v>8.8900000000000003E-3</v>
      </c>
      <c r="DU1102">
        <v>3.7789999999999997E-2</v>
      </c>
      <c r="DV1102">
        <v>0.52219000000000004</v>
      </c>
      <c r="DW1102">
        <v>1.7711300000000001</v>
      </c>
      <c r="DX1102">
        <v>0</v>
      </c>
      <c r="DY1102">
        <v>4827.8719499999997</v>
      </c>
      <c r="DZ1102">
        <v>28.74446</v>
      </c>
      <c r="EA1102">
        <v>26.061599999999999</v>
      </c>
      <c r="EB1102">
        <v>22.053070000000002</v>
      </c>
      <c r="EC1102">
        <v>0.46150000000000002</v>
      </c>
      <c r="ED1102">
        <v>0.53420000000000001</v>
      </c>
      <c r="EE1102">
        <v>23.032859999999999</v>
      </c>
      <c r="EF1102">
        <v>67.646979999999999</v>
      </c>
      <c r="EG1102">
        <v>539.02017000000001</v>
      </c>
      <c r="EH1102">
        <v>6747.0362500000001</v>
      </c>
      <c r="EI1102">
        <v>23105.811040000001</v>
      </c>
      <c r="EJ1102">
        <v>0</v>
      </c>
      <c r="EK1102">
        <v>92.652764399999995</v>
      </c>
      <c r="EL1102">
        <v>6.9972037000000001E-2</v>
      </c>
      <c r="EM1102">
        <v>4.2531800000000002E-2</v>
      </c>
      <c r="EN1102">
        <v>1.8556036000000001E-2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55.111673179999997</v>
      </c>
      <c r="EX1102">
        <v>4.3313221999999998E-2</v>
      </c>
      <c r="EY1102">
        <v>2.6905285000000001E-2</v>
      </c>
      <c r="EZ1102">
        <v>1.203969E-2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0.65703699999999998</v>
      </c>
      <c r="FI1102" t="s">
        <v>113</v>
      </c>
      <c r="FJ1102" t="s">
        <v>113</v>
      </c>
      <c r="FK1102" s="9">
        <v>4905.1925719999999</v>
      </c>
      <c r="FL1102" t="s">
        <v>113</v>
      </c>
      <c r="FM1102" t="s">
        <v>113</v>
      </c>
    </row>
    <row r="1103" spans="116:169">
      <c r="DL1103">
        <v>0</v>
      </c>
      <c r="DM1103">
        <v>0.63570000000000004</v>
      </c>
      <c r="DN1103">
        <v>3.1700000000000001E-3</v>
      </c>
      <c r="DO1103">
        <v>3.5100000000000001E-3</v>
      </c>
      <c r="DP1103">
        <v>2.97E-3</v>
      </c>
      <c r="DQ1103">
        <v>6.0000000000000002E-5</v>
      </c>
      <c r="DR1103">
        <v>6.9999999999999994E-5</v>
      </c>
      <c r="DS1103">
        <v>2.8400000000000001E-3</v>
      </c>
      <c r="DT1103">
        <v>8.7299999999999999E-3</v>
      </c>
      <c r="DU1103">
        <v>3.7859999999999998E-2</v>
      </c>
      <c r="DV1103">
        <v>0.52507999999999999</v>
      </c>
      <c r="DW1103">
        <v>1.78003</v>
      </c>
      <c r="DX1103">
        <v>0</v>
      </c>
      <c r="DY1103">
        <v>4651.5885799999996</v>
      </c>
      <c r="DZ1103">
        <v>23.626570000000001</v>
      </c>
      <c r="EA1103">
        <v>26.570650000000001</v>
      </c>
      <c r="EB1103">
        <v>22.885919999999999</v>
      </c>
      <c r="EC1103">
        <v>0.46533000000000002</v>
      </c>
      <c r="ED1103">
        <v>0.52007000000000003</v>
      </c>
      <c r="EE1103">
        <v>22.195229999999999</v>
      </c>
      <c r="EF1103">
        <v>65.140860000000004</v>
      </c>
      <c r="EG1103">
        <v>539.55436999999995</v>
      </c>
      <c r="EH1103">
        <v>6770.0691100000004</v>
      </c>
      <c r="EI1103">
        <v>23173.458019999998</v>
      </c>
      <c r="EJ1103">
        <v>0</v>
      </c>
      <c r="EK1103">
        <v>92.06191896</v>
      </c>
      <c r="EL1103">
        <v>7.3817567000000001E-2</v>
      </c>
      <c r="EM1103">
        <v>4.5145032000000002E-2</v>
      </c>
      <c r="EN1103">
        <v>1.8487704000000001E-2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53.137965659999999</v>
      </c>
      <c r="EX1103">
        <v>4.4365466999999999E-2</v>
      </c>
      <c r="EY1103">
        <v>2.7739308000000001E-2</v>
      </c>
      <c r="EZ1103">
        <v>1.1658485E-2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0.645401</v>
      </c>
      <c r="FI1103" t="s">
        <v>113</v>
      </c>
      <c r="FJ1103" t="s">
        <v>113</v>
      </c>
      <c r="FK1103" s="9">
        <v>4725.1370459999998</v>
      </c>
      <c r="FL1103" t="s">
        <v>113</v>
      </c>
      <c r="FM1103" t="s">
        <v>113</v>
      </c>
    </row>
    <row r="1104" spans="116:169">
      <c r="DL1104">
        <v>0</v>
      </c>
      <c r="DM1104">
        <v>0.62395999999999996</v>
      </c>
      <c r="DN1104">
        <v>3.62E-3</v>
      </c>
      <c r="DO1104">
        <v>3.0699999999999998E-3</v>
      </c>
      <c r="DP1104">
        <v>3.0599999999999998E-3</v>
      </c>
      <c r="DQ1104">
        <v>6.0000000000000002E-5</v>
      </c>
      <c r="DR1104">
        <v>6.9999999999999994E-5</v>
      </c>
      <c r="DS1104">
        <v>3.0100000000000001E-3</v>
      </c>
      <c r="DT1104">
        <v>8.5599999999999999E-3</v>
      </c>
      <c r="DU1104">
        <v>3.7929999999999998E-2</v>
      </c>
      <c r="DV1104">
        <v>0.52791999999999994</v>
      </c>
      <c r="DW1104">
        <v>1.7887599999999999</v>
      </c>
      <c r="DX1104">
        <v>0</v>
      </c>
      <c r="DY1104">
        <v>4474.4713899999997</v>
      </c>
      <c r="DZ1104">
        <v>26.486789999999999</v>
      </c>
      <c r="EA1104">
        <v>22.804279999999999</v>
      </c>
      <c r="EB1104">
        <v>23.16348</v>
      </c>
      <c r="EC1104">
        <v>0.43851000000000001</v>
      </c>
      <c r="ED1104">
        <v>0.49885000000000002</v>
      </c>
      <c r="EE1104">
        <v>23.097799999999999</v>
      </c>
      <c r="EF1104">
        <v>62.675069999999998</v>
      </c>
      <c r="EG1104">
        <v>540.07443999999998</v>
      </c>
      <c r="EH1104">
        <v>6792.2643399999997</v>
      </c>
      <c r="EI1104">
        <v>23238.598880000001</v>
      </c>
      <c r="EJ1104">
        <v>0</v>
      </c>
      <c r="EK1104">
        <v>91.364648020000004</v>
      </c>
      <c r="EL1104">
        <v>6.8968593999999994E-2</v>
      </c>
      <c r="EM1104">
        <v>4.7509425000000001E-2</v>
      </c>
      <c r="EN1104">
        <v>1.9746882E-2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51.143021390000001</v>
      </c>
      <c r="EX1104">
        <v>4.0283527E-2</v>
      </c>
      <c r="EY1104">
        <v>2.8345089E-2</v>
      </c>
      <c r="EZ1104">
        <v>1.2096694999999999E-2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0.63376299999999997</v>
      </c>
      <c r="FI1104" t="s">
        <v>113</v>
      </c>
      <c r="FJ1104" t="s">
        <v>113</v>
      </c>
      <c r="FK1104" s="9">
        <v>4547.3644510000004</v>
      </c>
      <c r="FL1104" t="s">
        <v>113</v>
      </c>
      <c r="FM1104" t="s">
        <v>113</v>
      </c>
    </row>
    <row r="1105" spans="116:169">
      <c r="DL1105">
        <v>0</v>
      </c>
      <c r="DM1105">
        <v>0.61343000000000003</v>
      </c>
      <c r="DN1105">
        <v>2.66E-3</v>
      </c>
      <c r="DO1105">
        <v>3.3500000000000001E-3</v>
      </c>
      <c r="DP1105">
        <v>2.7299999999999998E-3</v>
      </c>
      <c r="DQ1105">
        <v>6.0000000000000002E-5</v>
      </c>
      <c r="DR1105">
        <v>6.9999999999999994E-5</v>
      </c>
      <c r="DS1105">
        <v>3.0300000000000001E-3</v>
      </c>
      <c r="DT1105">
        <v>8.43E-3</v>
      </c>
      <c r="DU1105">
        <v>3.7990000000000003E-2</v>
      </c>
      <c r="DV1105">
        <v>0.53091999999999995</v>
      </c>
      <c r="DW1105">
        <v>1.79732</v>
      </c>
      <c r="DX1105">
        <v>0</v>
      </c>
      <c r="DY1105">
        <v>4308.3603700000003</v>
      </c>
      <c r="DZ1105">
        <v>19.055599999999998</v>
      </c>
      <c r="EA1105">
        <v>24.43534</v>
      </c>
      <c r="EB1105">
        <v>20.27525</v>
      </c>
      <c r="EC1105">
        <v>0.43568000000000001</v>
      </c>
      <c r="ED1105">
        <v>0.48653000000000002</v>
      </c>
      <c r="EE1105">
        <v>22.896370000000001</v>
      </c>
      <c r="EF1105">
        <v>60.450740000000003</v>
      </c>
      <c r="EG1105">
        <v>540.57329000000004</v>
      </c>
      <c r="EH1105">
        <v>6815.3621400000002</v>
      </c>
      <c r="EI1105">
        <v>23301.273949999999</v>
      </c>
      <c r="EJ1105">
        <v>0</v>
      </c>
      <c r="EK1105">
        <v>90.832263400000002</v>
      </c>
      <c r="EL1105">
        <v>7.2421415000000003E-2</v>
      </c>
      <c r="EM1105">
        <v>4.3293139000000001E-2</v>
      </c>
      <c r="EN1105">
        <v>2.0581762E-2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49.279340640000001</v>
      </c>
      <c r="EX1105">
        <v>4.0989013999999997E-2</v>
      </c>
      <c r="EY1105">
        <v>2.5075377999999999E-2</v>
      </c>
      <c r="EZ1105">
        <v>1.2241349E-2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0.62223399999999995</v>
      </c>
      <c r="FI1105" t="s">
        <v>113</v>
      </c>
      <c r="FJ1105" t="s">
        <v>113</v>
      </c>
      <c r="FK1105" s="9">
        <v>4372.5622499999999</v>
      </c>
      <c r="FL1105" t="s">
        <v>113</v>
      </c>
      <c r="FM1105" t="s">
        <v>113</v>
      </c>
    </row>
    <row r="1106" spans="116:169">
      <c r="DL1106">
        <v>0</v>
      </c>
      <c r="DM1106">
        <v>0.60285</v>
      </c>
      <c r="DN1106">
        <v>2.66E-3</v>
      </c>
      <c r="DO1106">
        <v>2.6700000000000001E-3</v>
      </c>
      <c r="DP1106">
        <v>2.9099999999999998E-3</v>
      </c>
      <c r="DQ1106">
        <v>5.0000000000000002E-5</v>
      </c>
      <c r="DR1106">
        <v>6.0000000000000002E-5</v>
      </c>
      <c r="DS1106">
        <v>2.7399999999999998E-3</v>
      </c>
      <c r="DT1106">
        <v>8.2900000000000005E-3</v>
      </c>
      <c r="DU1106">
        <v>3.8059999999999997E-2</v>
      </c>
      <c r="DV1106">
        <v>0.53395999999999999</v>
      </c>
      <c r="DW1106">
        <v>1.80575</v>
      </c>
      <c r="DX1106">
        <v>0</v>
      </c>
      <c r="DY1106">
        <v>4143.9028600000001</v>
      </c>
      <c r="DZ1106">
        <v>18.676590000000001</v>
      </c>
      <c r="EA1106">
        <v>19.074929999999998</v>
      </c>
      <c r="EB1106">
        <v>21.20177</v>
      </c>
      <c r="EC1106">
        <v>0.38501000000000002</v>
      </c>
      <c r="ED1106">
        <v>0.45567999999999997</v>
      </c>
      <c r="EE1106">
        <v>20.29523</v>
      </c>
      <c r="EF1106">
        <v>58.196510000000004</v>
      </c>
      <c r="EG1106">
        <v>541.05983000000003</v>
      </c>
      <c r="EH1106">
        <v>6838.2585099999997</v>
      </c>
      <c r="EI1106">
        <v>23361.724689999999</v>
      </c>
      <c r="EJ1106">
        <v>0</v>
      </c>
      <c r="EK1106">
        <v>90.245885349999995</v>
      </c>
      <c r="EL1106">
        <v>6.3013834000000005E-2</v>
      </c>
      <c r="EM1106">
        <v>4.6197328000000003E-2</v>
      </c>
      <c r="EN1106">
        <v>1.8579305000000001E-2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47.422604389999996</v>
      </c>
      <c r="EX1106">
        <v>3.46401E-2</v>
      </c>
      <c r="EY1106">
        <v>2.5939567E-2</v>
      </c>
      <c r="EZ1106">
        <v>1.0722915E-2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0.61114199999999996</v>
      </c>
      <c r="FI1106" t="s">
        <v>113</v>
      </c>
      <c r="FJ1106" t="s">
        <v>113</v>
      </c>
      <c r="FK1106" s="9">
        <v>4203.2411499999998</v>
      </c>
      <c r="FL1106" t="s">
        <v>113</v>
      </c>
      <c r="FM1106" t="s">
        <v>113</v>
      </c>
    </row>
    <row r="1107" spans="116:169">
      <c r="DL1107">
        <v>0</v>
      </c>
      <c r="DM1107">
        <v>0.59211000000000003</v>
      </c>
      <c r="DN1107">
        <v>2.8700000000000002E-3</v>
      </c>
      <c r="DO1107">
        <v>2.6099999999999999E-3</v>
      </c>
      <c r="DP1107">
        <v>2.3900000000000002E-3</v>
      </c>
      <c r="DQ1107">
        <v>5.0000000000000002E-5</v>
      </c>
      <c r="DR1107">
        <v>6.0000000000000002E-5</v>
      </c>
      <c r="DS1107">
        <v>2.8900000000000002E-3</v>
      </c>
      <c r="DT1107">
        <v>8.1499999999999993E-3</v>
      </c>
      <c r="DU1107">
        <v>3.8120000000000001E-2</v>
      </c>
      <c r="DV1107">
        <v>0.53669999999999995</v>
      </c>
      <c r="DW1107">
        <v>1.81403</v>
      </c>
      <c r="DX1107">
        <v>0</v>
      </c>
      <c r="DY1107">
        <v>3980.67427</v>
      </c>
      <c r="DZ1107">
        <v>19.706859999999999</v>
      </c>
      <c r="EA1107">
        <v>18.268889999999999</v>
      </c>
      <c r="EB1107">
        <v>17.012409999999999</v>
      </c>
      <c r="EC1107">
        <v>0.35859999999999997</v>
      </c>
      <c r="ED1107">
        <v>0.43813999999999997</v>
      </c>
      <c r="EE1107">
        <v>20.983879999999999</v>
      </c>
      <c r="EF1107">
        <v>56.061509999999998</v>
      </c>
      <c r="EG1107">
        <v>541.51550999999995</v>
      </c>
      <c r="EH1107">
        <v>6858.5537400000003</v>
      </c>
      <c r="EI1107">
        <v>23419.921200000001</v>
      </c>
      <c r="EJ1107">
        <v>0</v>
      </c>
      <c r="EK1107">
        <v>89.617721669999995</v>
      </c>
      <c r="EL1107">
        <v>5.9618169999999998E-2</v>
      </c>
      <c r="EM1107">
        <v>3.9230385999999999E-2</v>
      </c>
      <c r="EN1107">
        <v>2.0024963999999999E-2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45.58138306</v>
      </c>
      <c r="EX1107">
        <v>3.1738139999999998E-2</v>
      </c>
      <c r="EY1107">
        <v>2.1365444000000001E-2</v>
      </c>
      <c r="EZ1107">
        <v>1.1208251000000001E-2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0.60003300000000004</v>
      </c>
      <c r="FI1107" t="s">
        <v>113</v>
      </c>
      <c r="FJ1107" t="s">
        <v>113</v>
      </c>
      <c r="FK1107" s="9">
        <v>4036.0210259999999</v>
      </c>
      <c r="FL1107" t="s">
        <v>113</v>
      </c>
      <c r="FM1107" t="s">
        <v>113</v>
      </c>
    </row>
    <row r="1108" spans="116:169">
      <c r="DL1108">
        <v>0</v>
      </c>
      <c r="DM1108">
        <v>0.58201999999999998</v>
      </c>
      <c r="DN1108">
        <v>2.4399999999999999E-3</v>
      </c>
      <c r="DO1108">
        <v>2.7399999999999998E-3</v>
      </c>
      <c r="DP1108">
        <v>2.32E-3</v>
      </c>
      <c r="DQ1108">
        <v>5.0000000000000002E-5</v>
      </c>
      <c r="DR1108">
        <v>6.0000000000000002E-5</v>
      </c>
      <c r="DS1108">
        <v>2.3900000000000002E-3</v>
      </c>
      <c r="DT1108">
        <v>8.0000000000000002E-3</v>
      </c>
      <c r="DU1108">
        <v>3.8190000000000002E-2</v>
      </c>
      <c r="DV1108">
        <v>0.53959000000000001</v>
      </c>
      <c r="DW1108">
        <v>1.82219</v>
      </c>
      <c r="DX1108">
        <v>0</v>
      </c>
      <c r="DY1108">
        <v>3823.9128000000001</v>
      </c>
      <c r="DZ1108">
        <v>16.428719999999998</v>
      </c>
      <c r="EA1108">
        <v>18.784479999999999</v>
      </c>
      <c r="EB1108">
        <v>16.190249999999999</v>
      </c>
      <c r="EC1108">
        <v>0.3402</v>
      </c>
      <c r="ED1108">
        <v>0.41682999999999998</v>
      </c>
      <c r="EE1108">
        <v>16.976569999999999</v>
      </c>
      <c r="EF1108">
        <v>53.779359999999997</v>
      </c>
      <c r="EG1108">
        <v>541.95365000000004</v>
      </c>
      <c r="EH1108">
        <v>6879.5376200000001</v>
      </c>
      <c r="EI1108">
        <v>23475.98271</v>
      </c>
      <c r="EJ1108">
        <v>0</v>
      </c>
      <c r="EK1108">
        <v>89.076809670000003</v>
      </c>
      <c r="EL1108">
        <v>6.0817925000000002E-2</v>
      </c>
      <c r="EM1108">
        <v>3.7592119E-2</v>
      </c>
      <c r="EN1108">
        <v>1.6598746000000001E-2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43.821144760000003</v>
      </c>
      <c r="EX1108">
        <v>3.1311084000000003E-2</v>
      </c>
      <c r="EY1108">
        <v>1.9823576999999998E-2</v>
      </c>
      <c r="EZ1108">
        <v>9.0044449999999998E-3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0.58958299999999997</v>
      </c>
      <c r="FI1108" t="s">
        <v>113</v>
      </c>
      <c r="FJ1108" t="s">
        <v>113</v>
      </c>
      <c r="FK1108" s="9">
        <v>3875.6564450000001</v>
      </c>
      <c r="FL1108" t="s">
        <v>113</v>
      </c>
      <c r="FM1108" t="s">
        <v>113</v>
      </c>
    </row>
    <row r="1109" spans="116:169">
      <c r="DL1109">
        <v>0</v>
      </c>
      <c r="DM1109">
        <v>0.57174000000000003</v>
      </c>
      <c r="DN1109">
        <v>2.6900000000000001E-3</v>
      </c>
      <c r="DO1109">
        <v>2.4399999999999999E-3</v>
      </c>
      <c r="DP1109">
        <v>2.4099999999999998E-3</v>
      </c>
      <c r="DQ1109">
        <v>5.0000000000000002E-5</v>
      </c>
      <c r="DR1109">
        <v>6.0000000000000002E-5</v>
      </c>
      <c r="DS1109">
        <v>2.3400000000000001E-3</v>
      </c>
      <c r="DT1109">
        <v>7.8499999999999993E-3</v>
      </c>
      <c r="DU1109">
        <v>3.8249999999999999E-2</v>
      </c>
      <c r="DV1109">
        <v>0.54198000000000002</v>
      </c>
      <c r="DW1109">
        <v>1.83019</v>
      </c>
      <c r="DX1109">
        <v>0</v>
      </c>
      <c r="DY1109">
        <v>3668.00117</v>
      </c>
      <c r="DZ1109">
        <v>17.684850000000001</v>
      </c>
      <c r="EA1109">
        <v>16.339970000000001</v>
      </c>
      <c r="EB1109">
        <v>16.447240000000001</v>
      </c>
      <c r="EC1109">
        <v>0.31739000000000001</v>
      </c>
      <c r="ED1109">
        <v>0.39692</v>
      </c>
      <c r="EE1109">
        <v>16.295570000000001</v>
      </c>
      <c r="EF1109">
        <v>51.586280000000002</v>
      </c>
      <c r="EG1109">
        <v>542.37048000000004</v>
      </c>
      <c r="EH1109">
        <v>6896.5141899999999</v>
      </c>
      <c r="EI1109">
        <v>23529.762070000001</v>
      </c>
      <c r="EJ1109">
        <v>0</v>
      </c>
      <c r="EK1109">
        <v>88.474529000000004</v>
      </c>
      <c r="EL1109">
        <v>5.6850825000000001E-2</v>
      </c>
      <c r="EM1109">
        <v>3.9351929000000001E-2</v>
      </c>
      <c r="EN1109">
        <v>1.6314625999999999E-2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42.066050109999999</v>
      </c>
      <c r="EX1109">
        <v>2.8344652000000001E-2</v>
      </c>
      <c r="EY1109">
        <v>2.0082829E-2</v>
      </c>
      <c r="EZ1109">
        <v>8.5722179999999995E-3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0.57932899999999998</v>
      </c>
      <c r="FI1109" t="s">
        <v>113</v>
      </c>
      <c r="FJ1109" t="s">
        <v>113</v>
      </c>
      <c r="FK1109" s="9">
        <v>3718.7906309999998</v>
      </c>
      <c r="FL1109" t="s">
        <v>113</v>
      </c>
      <c r="FM1109" t="s">
        <v>113</v>
      </c>
    </row>
    <row r="1110" spans="116:169">
      <c r="DL1110">
        <v>0</v>
      </c>
      <c r="DM1110">
        <v>0.56162999999999996</v>
      </c>
      <c r="DN1110">
        <v>2.7000000000000001E-3</v>
      </c>
      <c r="DO1110">
        <v>2.5899999999999999E-3</v>
      </c>
      <c r="DP1110">
        <v>2.1800000000000001E-3</v>
      </c>
      <c r="DQ1110">
        <v>5.0000000000000002E-5</v>
      </c>
      <c r="DR1110">
        <v>6.0000000000000002E-5</v>
      </c>
      <c r="DS1110">
        <v>2.4099999999999998E-3</v>
      </c>
      <c r="DT1110">
        <v>7.7099999999999998E-3</v>
      </c>
      <c r="DU1110">
        <v>3.8309999999999997E-2</v>
      </c>
      <c r="DV1110">
        <v>0.54432000000000003</v>
      </c>
      <c r="DW1110">
        <v>1.8380399999999999</v>
      </c>
      <c r="DX1110">
        <v>0</v>
      </c>
      <c r="DY1110">
        <v>3515.39455</v>
      </c>
      <c r="DZ1110">
        <v>17.330290000000002</v>
      </c>
      <c r="EA1110">
        <v>16.933019999999999</v>
      </c>
      <c r="EB1110">
        <v>14.553710000000001</v>
      </c>
      <c r="EC1110">
        <v>0.31163000000000002</v>
      </c>
      <c r="ED1110">
        <v>0.38429000000000002</v>
      </c>
      <c r="EE1110">
        <v>16.423410000000001</v>
      </c>
      <c r="EF1110">
        <v>49.464390000000002</v>
      </c>
      <c r="EG1110">
        <v>542.76739999999995</v>
      </c>
      <c r="EH1110">
        <v>6912.8097600000001</v>
      </c>
      <c r="EI1110">
        <v>23581.34834</v>
      </c>
      <c r="EJ1110">
        <v>0</v>
      </c>
      <c r="EK1110">
        <v>87.883195299999997</v>
      </c>
      <c r="EL1110">
        <v>5.8643823999999997E-2</v>
      </c>
      <c r="EM1110">
        <v>3.6378336999999997E-2</v>
      </c>
      <c r="EN1110">
        <v>1.7119024E-2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40.351916430000003</v>
      </c>
      <c r="EX1110">
        <v>2.824161E-2</v>
      </c>
      <c r="EY1110">
        <v>1.7965037999999999E-2</v>
      </c>
      <c r="EZ1110">
        <v>8.7062879999999995E-3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0.56914699999999996</v>
      </c>
      <c r="FI1110" t="s">
        <v>113</v>
      </c>
      <c r="FJ1110" t="s">
        <v>113</v>
      </c>
      <c r="FK1110" s="9">
        <v>3564.5232019999999</v>
      </c>
      <c r="FL1110" t="s">
        <v>113</v>
      </c>
      <c r="FM1110" t="s">
        <v>113</v>
      </c>
    </row>
    <row r="1111" spans="116:169">
      <c r="DL1111">
        <v>0</v>
      </c>
      <c r="DM1111">
        <v>0.55164000000000002</v>
      </c>
      <c r="DN1111">
        <v>2.7299999999999998E-3</v>
      </c>
      <c r="DO1111">
        <v>2.5999999999999999E-3</v>
      </c>
      <c r="DP1111">
        <v>2.2799999999999999E-3</v>
      </c>
      <c r="DQ1111">
        <v>5.0000000000000002E-5</v>
      </c>
      <c r="DR1111">
        <v>6.0000000000000002E-5</v>
      </c>
      <c r="DS1111">
        <v>2.2100000000000002E-3</v>
      </c>
      <c r="DT1111">
        <v>7.5799999999999999E-3</v>
      </c>
      <c r="DU1111">
        <v>3.8370000000000001E-2</v>
      </c>
      <c r="DV1111">
        <v>0.54674</v>
      </c>
      <c r="DW1111">
        <v>1.84575</v>
      </c>
      <c r="DX1111">
        <v>0</v>
      </c>
      <c r="DY1111">
        <v>3365.7496000000001</v>
      </c>
      <c r="DZ1111">
        <v>17.079599999999999</v>
      </c>
      <c r="EA1111">
        <v>16.587420000000002</v>
      </c>
      <c r="EB1111">
        <v>14.89837</v>
      </c>
      <c r="EC1111">
        <v>0.30174000000000001</v>
      </c>
      <c r="ED1111">
        <v>0.36752000000000001</v>
      </c>
      <c r="EE1111">
        <v>14.700379999999999</v>
      </c>
      <c r="EF1111">
        <v>47.435119999999998</v>
      </c>
      <c r="EG1111">
        <v>543.15170000000001</v>
      </c>
      <c r="EH1111">
        <v>6929.2331700000004</v>
      </c>
      <c r="EI1111">
        <v>23630.812730000001</v>
      </c>
      <c r="EJ1111">
        <v>0</v>
      </c>
      <c r="EK1111">
        <v>87.290074559999994</v>
      </c>
      <c r="EL1111">
        <v>5.9745709000000001E-2</v>
      </c>
      <c r="EM1111">
        <v>3.7956838999999999E-2</v>
      </c>
      <c r="EN1111">
        <v>1.5674968000000001E-2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38.672115239999997</v>
      </c>
      <c r="EX1111">
        <v>2.778986E-2</v>
      </c>
      <c r="EY1111">
        <v>1.8110892999999999E-2</v>
      </c>
      <c r="EZ1111">
        <v>7.7105560000000004E-3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0.55930000000000002</v>
      </c>
      <c r="FI1111" t="s">
        <v>113</v>
      </c>
      <c r="FJ1111" t="s">
        <v>113</v>
      </c>
      <c r="FK1111" s="9">
        <v>3414.6167350000001</v>
      </c>
      <c r="FL1111" t="s">
        <v>113</v>
      </c>
      <c r="FM1111" t="s">
        <v>113</v>
      </c>
    </row>
    <row r="1112" spans="116:169">
      <c r="DL1112">
        <v>0</v>
      </c>
      <c r="DM1112">
        <v>0.54186000000000001</v>
      </c>
      <c r="DN1112">
        <v>2.6700000000000001E-3</v>
      </c>
      <c r="DO1112">
        <v>2.6099999999999999E-3</v>
      </c>
      <c r="DP1112">
        <v>2.2899999999999999E-3</v>
      </c>
      <c r="DQ1112">
        <v>5.0000000000000002E-5</v>
      </c>
      <c r="DR1112">
        <v>6.0000000000000002E-5</v>
      </c>
      <c r="DS1112">
        <v>2.3E-3</v>
      </c>
      <c r="DT1112">
        <v>7.45E-3</v>
      </c>
      <c r="DU1112">
        <v>3.8429999999999999E-2</v>
      </c>
      <c r="DV1112">
        <v>0.54895000000000005</v>
      </c>
      <c r="DW1112">
        <v>1.8533299999999999</v>
      </c>
      <c r="DX1112">
        <v>0</v>
      </c>
      <c r="DY1112">
        <v>3219.5263</v>
      </c>
      <c r="DZ1112">
        <v>16.282080000000001</v>
      </c>
      <c r="EA1112">
        <v>16.265820000000001</v>
      </c>
      <c r="EB1112">
        <v>14.6143</v>
      </c>
      <c r="EC1112">
        <v>0.29763000000000001</v>
      </c>
      <c r="ED1112">
        <v>0.35510999999999998</v>
      </c>
      <c r="EE1112">
        <v>14.9696</v>
      </c>
      <c r="EF1112">
        <v>45.484380000000002</v>
      </c>
      <c r="EG1112">
        <v>543.51922000000002</v>
      </c>
      <c r="EH1112">
        <v>6943.93354</v>
      </c>
      <c r="EI1112">
        <v>23678.24785</v>
      </c>
      <c r="EJ1112">
        <v>0</v>
      </c>
      <c r="EK1112">
        <v>86.705155489999996</v>
      </c>
      <c r="EL1112">
        <v>6.1009081E-2</v>
      </c>
      <c r="EM1112">
        <v>3.8747499999999997E-2</v>
      </c>
      <c r="EN1112">
        <v>1.6599605E-2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37.030394639999997</v>
      </c>
      <c r="EX1112">
        <v>2.7389455E-2</v>
      </c>
      <c r="EY1112">
        <v>1.7857080000000001E-2</v>
      </c>
      <c r="EZ1112">
        <v>7.8917080000000008E-3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0.549485</v>
      </c>
      <c r="FI1112" t="s">
        <v>113</v>
      </c>
      <c r="FJ1112" t="s">
        <v>113</v>
      </c>
      <c r="FK1112" s="9">
        <v>3266.9861310000001</v>
      </c>
      <c r="FL1112" t="s">
        <v>113</v>
      </c>
      <c r="FM1112" t="s">
        <v>113</v>
      </c>
    </row>
    <row r="1113" spans="116:169">
      <c r="DL1113">
        <v>0</v>
      </c>
      <c r="DM1113">
        <v>0.53197000000000005</v>
      </c>
      <c r="DN1113">
        <v>2.9099999999999998E-3</v>
      </c>
      <c r="DO1113">
        <v>2.5600000000000002E-3</v>
      </c>
      <c r="DP1113">
        <v>2.3E-3</v>
      </c>
      <c r="DQ1113">
        <v>5.0000000000000002E-5</v>
      </c>
      <c r="DR1113">
        <v>6.0000000000000002E-5</v>
      </c>
      <c r="DS1113">
        <v>2.32E-3</v>
      </c>
      <c r="DT1113">
        <v>7.3099999999999997E-3</v>
      </c>
      <c r="DU1113">
        <v>3.848E-2</v>
      </c>
      <c r="DV1113">
        <v>0.55125000000000002</v>
      </c>
      <c r="DW1113">
        <v>1.8607800000000001</v>
      </c>
      <c r="DX1113">
        <v>0</v>
      </c>
      <c r="DY1113">
        <v>3074.8227400000001</v>
      </c>
      <c r="DZ1113">
        <v>17.29758</v>
      </c>
      <c r="EA1113">
        <v>15.55026</v>
      </c>
      <c r="EB1113">
        <v>14.30621</v>
      </c>
      <c r="EC1113">
        <v>0.2878</v>
      </c>
      <c r="ED1113">
        <v>0.34060000000000001</v>
      </c>
      <c r="EE1113">
        <v>14.73982</v>
      </c>
      <c r="EF1113">
        <v>43.448300000000003</v>
      </c>
      <c r="EG1113">
        <v>543.87432000000001</v>
      </c>
      <c r="EH1113">
        <v>6958.9031500000001</v>
      </c>
      <c r="EI1113">
        <v>23723.732230000001</v>
      </c>
      <c r="EJ1113">
        <v>0</v>
      </c>
      <c r="EK1113">
        <v>86.075468060000006</v>
      </c>
      <c r="EL1113">
        <v>6.1111365000000001E-2</v>
      </c>
      <c r="EM1113">
        <v>3.9385117999999997E-2</v>
      </c>
      <c r="EN1113">
        <v>1.6863342999999999E-2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35.404052710000002</v>
      </c>
      <c r="EX1113">
        <v>2.6462821000000001E-2</v>
      </c>
      <c r="EY1113">
        <v>1.7515162000000001E-2</v>
      </c>
      <c r="EZ1113">
        <v>7.7421390000000003E-3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0.53979299999999997</v>
      </c>
      <c r="FI1113" t="s">
        <v>113</v>
      </c>
      <c r="FJ1113" t="s">
        <v>113</v>
      </c>
      <c r="FK1113" s="9">
        <v>3122.2645889999999</v>
      </c>
      <c r="FL1113" t="s">
        <v>113</v>
      </c>
      <c r="FM1113" t="s">
        <v>113</v>
      </c>
    </row>
    <row r="1114" spans="116:169">
      <c r="DL1114">
        <v>0</v>
      </c>
      <c r="DM1114">
        <v>0.52212999999999998</v>
      </c>
      <c r="DN1114">
        <v>3.0500000000000002E-3</v>
      </c>
      <c r="DO1114">
        <v>2.7200000000000002E-3</v>
      </c>
      <c r="DP1114">
        <v>2.2699999999999999E-3</v>
      </c>
      <c r="DQ1114">
        <v>5.0000000000000002E-5</v>
      </c>
      <c r="DR1114">
        <v>6.0000000000000002E-5</v>
      </c>
      <c r="DS1114">
        <v>2.3400000000000001E-3</v>
      </c>
      <c r="DT1114">
        <v>7.1799999999999998E-3</v>
      </c>
      <c r="DU1114">
        <v>3.8539999999999998E-2</v>
      </c>
      <c r="DV1114">
        <v>0.55357999999999996</v>
      </c>
      <c r="DW1114">
        <v>1.86809</v>
      </c>
      <c r="DX1114">
        <v>0</v>
      </c>
      <c r="DY1114">
        <v>2932.6825399999998</v>
      </c>
      <c r="DZ1114">
        <v>17.62913</v>
      </c>
      <c r="EA1114">
        <v>16.106380000000001</v>
      </c>
      <c r="EB1114">
        <v>13.73568</v>
      </c>
      <c r="EC1114">
        <v>0.28659000000000001</v>
      </c>
      <c r="ED1114">
        <v>0.32887</v>
      </c>
      <c r="EE1114">
        <v>14.44449</v>
      </c>
      <c r="EF1114">
        <v>41.494030000000002</v>
      </c>
      <c r="EG1114">
        <v>544.21492000000001</v>
      </c>
      <c r="EH1114">
        <v>6973.6429699999999</v>
      </c>
      <c r="EI1114">
        <v>23767.180530000001</v>
      </c>
      <c r="EJ1114">
        <v>0</v>
      </c>
      <c r="EK1114">
        <v>85.436037220000003</v>
      </c>
      <c r="EL1114">
        <v>6.4521912000000001E-2</v>
      </c>
      <c r="EM1114">
        <v>3.9218996999999998E-2</v>
      </c>
      <c r="EN1114">
        <v>1.7110706E-2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33.808682589999997</v>
      </c>
      <c r="EX1114">
        <v>2.6898386E-2</v>
      </c>
      <c r="EY1114">
        <v>1.6816175999999999E-2</v>
      </c>
      <c r="EZ1114">
        <v>7.5798009999999997E-3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0.530223</v>
      </c>
      <c r="FI1114" t="s">
        <v>113</v>
      </c>
      <c r="FJ1114" t="s">
        <v>113</v>
      </c>
      <c r="FK1114" s="9">
        <v>2980.4403029999999</v>
      </c>
      <c r="FL1114" t="s">
        <v>113</v>
      </c>
      <c r="FM1114" t="s">
        <v>113</v>
      </c>
    </row>
    <row r="1115" spans="116:169">
      <c r="DL1115">
        <v>0</v>
      </c>
      <c r="DM1115">
        <v>0.51300000000000001</v>
      </c>
      <c r="DN1115">
        <v>2.5600000000000002E-3</v>
      </c>
      <c r="DO1115">
        <v>2.8300000000000001E-3</v>
      </c>
      <c r="DP1115">
        <v>2.3999999999999998E-3</v>
      </c>
      <c r="DQ1115">
        <v>5.0000000000000002E-5</v>
      </c>
      <c r="DR1115">
        <v>6.0000000000000002E-5</v>
      </c>
      <c r="DS1115">
        <v>2.2899999999999999E-3</v>
      </c>
      <c r="DT1115">
        <v>7.0400000000000003E-3</v>
      </c>
      <c r="DU1115">
        <v>3.8600000000000002E-2</v>
      </c>
      <c r="DV1115">
        <v>0.55591000000000002</v>
      </c>
      <c r="DW1115">
        <v>1.87527</v>
      </c>
      <c r="DX1115">
        <v>0</v>
      </c>
      <c r="DY1115">
        <v>2796.6882999999998</v>
      </c>
      <c r="DZ1115">
        <v>14.350210000000001</v>
      </c>
      <c r="EA1115">
        <v>16.271450000000002</v>
      </c>
      <c r="EB1115">
        <v>14.132059999999999</v>
      </c>
      <c r="EC1115">
        <v>0.28639999999999999</v>
      </c>
      <c r="ED1115">
        <v>0.31718000000000002</v>
      </c>
      <c r="EE1115">
        <v>13.804959999999999</v>
      </c>
      <c r="EF1115">
        <v>39.571779999999997</v>
      </c>
      <c r="EG1115">
        <v>544.54378999999994</v>
      </c>
      <c r="EH1115">
        <v>6988.0874599999997</v>
      </c>
      <c r="EI1115">
        <v>23808.674559999999</v>
      </c>
      <c r="EJ1115">
        <v>0</v>
      </c>
      <c r="EK1115">
        <v>84.891212760000002</v>
      </c>
      <c r="EL1115">
        <v>6.8067913999999993E-2</v>
      </c>
      <c r="EM1115">
        <v>4.1628683999999999E-2</v>
      </c>
      <c r="EN1115">
        <v>1.7047696000000001E-2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32.283933320000003</v>
      </c>
      <c r="EX1115">
        <v>2.7304848999999999E-2</v>
      </c>
      <c r="EY1115">
        <v>1.7188396000000002E-2</v>
      </c>
      <c r="EZ1115">
        <v>7.2800369999999996E-3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0.52083400000000002</v>
      </c>
      <c r="FI1115" t="s">
        <v>113</v>
      </c>
      <c r="FJ1115" t="s">
        <v>113</v>
      </c>
      <c r="FK1115" s="9">
        <v>2841.728423</v>
      </c>
      <c r="FL1115" t="s">
        <v>113</v>
      </c>
      <c r="FM1115" t="s">
        <v>113</v>
      </c>
    </row>
    <row r="1116" spans="116:169">
      <c r="DL1116">
        <v>0</v>
      </c>
      <c r="DM1116">
        <v>0.50353000000000003</v>
      </c>
      <c r="DN1116">
        <v>2.9199999999999999E-3</v>
      </c>
      <c r="DO1116">
        <v>2.48E-3</v>
      </c>
      <c r="DP1116">
        <v>2.47E-3</v>
      </c>
      <c r="DQ1116">
        <v>5.0000000000000002E-5</v>
      </c>
      <c r="DR1116">
        <v>5.0000000000000002E-5</v>
      </c>
      <c r="DS1116">
        <v>2.4299999999999999E-3</v>
      </c>
      <c r="DT1116">
        <v>6.9100000000000003E-3</v>
      </c>
      <c r="DU1116">
        <v>3.8649999999999997E-2</v>
      </c>
      <c r="DV1116">
        <v>0.55820000000000003</v>
      </c>
      <c r="DW1116">
        <v>1.8823099999999999</v>
      </c>
      <c r="DX1116">
        <v>0</v>
      </c>
      <c r="DY1116">
        <v>2660.9384300000002</v>
      </c>
      <c r="DZ1116">
        <v>15.92296</v>
      </c>
      <c r="EA1116">
        <v>13.826090000000001</v>
      </c>
      <c r="EB1116">
        <v>14.17356</v>
      </c>
      <c r="EC1116">
        <v>0.26749000000000001</v>
      </c>
      <c r="ED1116">
        <v>0.30124000000000001</v>
      </c>
      <c r="EE1116">
        <v>14.24039</v>
      </c>
      <c r="EF1116">
        <v>37.68439</v>
      </c>
      <c r="EG1116">
        <v>544.86096999999995</v>
      </c>
      <c r="EH1116">
        <v>7001.8924200000001</v>
      </c>
      <c r="EI1116">
        <v>23848.246340000002</v>
      </c>
      <c r="EJ1116">
        <v>0</v>
      </c>
      <c r="EK1116">
        <v>84.248252269999995</v>
      </c>
      <c r="EL1116">
        <v>6.3596628000000002E-2</v>
      </c>
      <c r="EM1116">
        <v>4.3808913999999997E-2</v>
      </c>
      <c r="EN1116">
        <v>1.8208795999999999E-2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30.754297650000002</v>
      </c>
      <c r="EX1116">
        <v>2.4568961E-2</v>
      </c>
      <c r="EY1116">
        <v>1.7405072000000001E-2</v>
      </c>
      <c r="EZ1116">
        <v>7.488715E-3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0.51144199999999995</v>
      </c>
      <c r="FI1116" t="s">
        <v>113</v>
      </c>
      <c r="FJ1116" t="s">
        <v>113</v>
      </c>
      <c r="FK1116" s="9">
        <v>2705.128526</v>
      </c>
      <c r="FL1116" t="s">
        <v>113</v>
      </c>
      <c r="FM1116" t="s">
        <v>113</v>
      </c>
    </row>
    <row r="1117" spans="116:169">
      <c r="DL1117">
        <v>0</v>
      </c>
      <c r="DM1117">
        <v>0.49503999999999998</v>
      </c>
      <c r="DN1117">
        <v>2.14E-3</v>
      </c>
      <c r="DO1117">
        <v>2.7000000000000001E-3</v>
      </c>
      <c r="DP1117">
        <v>2.2000000000000001E-3</v>
      </c>
      <c r="DQ1117">
        <v>5.0000000000000002E-5</v>
      </c>
      <c r="DR1117">
        <v>5.0000000000000002E-5</v>
      </c>
      <c r="DS1117">
        <v>2.4499999999999999E-3</v>
      </c>
      <c r="DT1117">
        <v>6.7999999999999996E-3</v>
      </c>
      <c r="DU1117">
        <v>3.8710000000000001E-2</v>
      </c>
      <c r="DV1117">
        <v>0.56062999999999996</v>
      </c>
      <c r="DW1117">
        <v>1.8892199999999999</v>
      </c>
      <c r="DX1117">
        <v>0</v>
      </c>
      <c r="DY1117">
        <v>2532.4714600000002</v>
      </c>
      <c r="DZ1117">
        <v>11.330489999999999</v>
      </c>
      <c r="EA1117">
        <v>14.664630000000001</v>
      </c>
      <c r="EB1117">
        <v>12.2811</v>
      </c>
      <c r="EC1117">
        <v>0.26305000000000001</v>
      </c>
      <c r="ED1117">
        <v>0.29072999999999999</v>
      </c>
      <c r="EE1117">
        <v>13.992330000000001</v>
      </c>
      <c r="EF1117">
        <v>35.951720000000002</v>
      </c>
      <c r="EG1117">
        <v>545.16222000000005</v>
      </c>
      <c r="EH1117">
        <v>7016.1328199999998</v>
      </c>
      <c r="EI1117">
        <v>23885.93074</v>
      </c>
      <c r="EJ1117">
        <v>0</v>
      </c>
      <c r="EK1117">
        <v>83.75733511</v>
      </c>
      <c r="EL1117">
        <v>6.6780509000000002E-2</v>
      </c>
      <c r="EM1117">
        <v>3.9921035000000001E-2</v>
      </c>
      <c r="EN1117">
        <v>1.8978648000000001E-2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29.31160921</v>
      </c>
      <c r="EX1117">
        <v>2.4740801E-2</v>
      </c>
      <c r="EY1117">
        <v>1.5251811000000001E-2</v>
      </c>
      <c r="EZ1117">
        <v>7.5093399999999998E-3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0.50213799999999997</v>
      </c>
      <c r="FI1117" t="s">
        <v>113</v>
      </c>
      <c r="FJ1117" t="s">
        <v>113</v>
      </c>
      <c r="FK1117" s="9">
        <v>2571.0107330000001</v>
      </c>
      <c r="FL1117" t="s">
        <v>113</v>
      </c>
      <c r="FM1117" t="s">
        <v>113</v>
      </c>
    </row>
    <row r="1118" spans="116:169">
      <c r="DL1118">
        <v>0</v>
      </c>
      <c r="DM1118">
        <v>0.48648999999999998</v>
      </c>
      <c r="DN1118">
        <v>2.15E-3</v>
      </c>
      <c r="DO1118">
        <v>2.16E-3</v>
      </c>
      <c r="DP1118">
        <v>2.3500000000000001E-3</v>
      </c>
      <c r="DQ1118">
        <v>4.0000000000000003E-5</v>
      </c>
      <c r="DR1118">
        <v>5.0000000000000002E-5</v>
      </c>
      <c r="DS1118">
        <v>2.2100000000000002E-3</v>
      </c>
      <c r="DT1118">
        <v>6.6899999999999998E-3</v>
      </c>
      <c r="DU1118">
        <v>3.8760000000000003E-2</v>
      </c>
      <c r="DV1118">
        <v>0.56306999999999996</v>
      </c>
      <c r="DW1118">
        <v>1.8960300000000001</v>
      </c>
      <c r="DX1118">
        <v>0</v>
      </c>
      <c r="DY1118">
        <v>2405.6864700000001</v>
      </c>
      <c r="DZ1118">
        <v>10.97636</v>
      </c>
      <c r="EA1118">
        <v>11.31667</v>
      </c>
      <c r="EB1118">
        <v>12.71271</v>
      </c>
      <c r="EC1118">
        <v>0.23005</v>
      </c>
      <c r="ED1118">
        <v>0.26912999999999998</v>
      </c>
      <c r="EE1118">
        <v>12.27469</v>
      </c>
      <c r="EF1118">
        <v>34.210189999999997</v>
      </c>
      <c r="EG1118">
        <v>545.45294000000001</v>
      </c>
      <c r="EH1118">
        <v>7030.1251499999998</v>
      </c>
      <c r="EI1118">
        <v>23921.882460000001</v>
      </c>
      <c r="EJ1118">
        <v>0</v>
      </c>
      <c r="EK1118">
        <v>83.21663006</v>
      </c>
      <c r="EL1118">
        <v>5.8105684999999997E-2</v>
      </c>
      <c r="EM1118">
        <v>4.2599016000000003E-2</v>
      </c>
      <c r="EN1118">
        <v>1.7132161999999999E-2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27.880740549999999</v>
      </c>
      <c r="EX1118">
        <v>2.0700260000000002E-2</v>
      </c>
      <c r="EY1118">
        <v>1.5614881000000001E-2</v>
      </c>
      <c r="EZ1118">
        <v>6.5144950000000004E-3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0.49318699999999999</v>
      </c>
      <c r="FI1118" t="s">
        <v>113</v>
      </c>
      <c r="FJ1118" t="s">
        <v>113</v>
      </c>
      <c r="FK1118" s="9">
        <v>2440.9222570000002</v>
      </c>
      <c r="FL1118" t="s">
        <v>113</v>
      </c>
      <c r="FM1118" t="s">
        <v>113</v>
      </c>
    </row>
    <row r="1119" spans="116:169">
      <c r="DL1119">
        <v>0</v>
      </c>
      <c r="DM1119">
        <v>0.47782999999999998</v>
      </c>
      <c r="DN1119">
        <v>2.31E-3</v>
      </c>
      <c r="DO1119">
        <v>2.1099999999999999E-3</v>
      </c>
      <c r="DP1119">
        <v>1.9300000000000001E-3</v>
      </c>
      <c r="DQ1119">
        <v>4.0000000000000003E-5</v>
      </c>
      <c r="DR1119">
        <v>5.0000000000000002E-5</v>
      </c>
      <c r="DS1119">
        <v>2.33E-3</v>
      </c>
      <c r="DT1119">
        <v>6.5799999999999999E-3</v>
      </c>
      <c r="DU1119">
        <v>3.8809999999999997E-2</v>
      </c>
      <c r="DV1119">
        <v>0.56528999999999996</v>
      </c>
      <c r="DW1119">
        <v>1.9027099999999999</v>
      </c>
      <c r="DX1119">
        <v>0</v>
      </c>
      <c r="DY1119">
        <v>2280.3656900000001</v>
      </c>
      <c r="DZ1119">
        <v>11.438800000000001</v>
      </c>
      <c r="EA1119">
        <v>10.711080000000001</v>
      </c>
      <c r="EB1119">
        <v>10.08221</v>
      </c>
      <c r="EC1119">
        <v>0.21184</v>
      </c>
      <c r="ED1119">
        <v>0.25567000000000001</v>
      </c>
      <c r="EE1119">
        <v>12.562379999999999</v>
      </c>
      <c r="EF1119">
        <v>32.54757</v>
      </c>
      <c r="EG1119">
        <v>545.72207000000003</v>
      </c>
      <c r="EH1119">
        <v>7042.39984</v>
      </c>
      <c r="EI1119">
        <v>23956.092649999999</v>
      </c>
      <c r="EJ1119">
        <v>0</v>
      </c>
      <c r="EK1119">
        <v>82.637394080000007</v>
      </c>
      <c r="EL1119">
        <v>5.4974507999999998E-2</v>
      </c>
      <c r="EM1119">
        <v>3.6174730000000002E-2</v>
      </c>
      <c r="EN1119">
        <v>1.8465219000000001E-2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26.467202579999999</v>
      </c>
      <c r="EX1119">
        <v>1.8749302999999998E-2</v>
      </c>
      <c r="EY1119">
        <v>1.2725620999999999E-2</v>
      </c>
      <c r="EZ1119">
        <v>6.7397359999999996E-3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0.48422199999999999</v>
      </c>
      <c r="FI1119" t="s">
        <v>113</v>
      </c>
      <c r="FJ1119" t="s">
        <v>113</v>
      </c>
      <c r="FK1119" s="9">
        <v>2312.8096260000002</v>
      </c>
      <c r="FL1119" t="s">
        <v>113</v>
      </c>
      <c r="FM1119" t="s">
        <v>113</v>
      </c>
    </row>
    <row r="1120" spans="116:169">
      <c r="DL1120">
        <v>0</v>
      </c>
      <c r="DM1120">
        <v>0.46969</v>
      </c>
      <c r="DN1120">
        <v>1.97E-3</v>
      </c>
      <c r="DO1120">
        <v>2.2100000000000002E-3</v>
      </c>
      <c r="DP1120">
        <v>1.8699999999999999E-3</v>
      </c>
      <c r="DQ1120">
        <v>4.0000000000000003E-5</v>
      </c>
      <c r="DR1120">
        <v>5.0000000000000002E-5</v>
      </c>
      <c r="DS1120">
        <v>1.9300000000000001E-3</v>
      </c>
      <c r="DT1120">
        <v>6.45E-3</v>
      </c>
      <c r="DU1120">
        <v>3.8859999999999999E-2</v>
      </c>
      <c r="DV1120">
        <v>0.56762000000000001</v>
      </c>
      <c r="DW1120">
        <v>1.9092899999999999</v>
      </c>
      <c r="DX1120">
        <v>0</v>
      </c>
      <c r="DY1120">
        <v>2159.5052900000001</v>
      </c>
      <c r="DZ1120">
        <v>9.4095999999999993</v>
      </c>
      <c r="EA1120">
        <v>10.877280000000001</v>
      </c>
      <c r="EB1120">
        <v>9.4809000000000001</v>
      </c>
      <c r="EC1120">
        <v>0.19836000000000001</v>
      </c>
      <c r="ED1120">
        <v>0.23999000000000001</v>
      </c>
      <c r="EE1120">
        <v>10.04364</v>
      </c>
      <c r="EF1120">
        <v>30.809889999999999</v>
      </c>
      <c r="EG1120">
        <v>545.97775000000001</v>
      </c>
      <c r="EH1120">
        <v>7054.9622200000003</v>
      </c>
      <c r="EI1120">
        <v>23988.640220000001</v>
      </c>
      <c r="EJ1120">
        <v>0</v>
      </c>
      <c r="EK1120">
        <v>82.138613730000003</v>
      </c>
      <c r="EL1120">
        <v>5.6080814E-2</v>
      </c>
      <c r="EM1120">
        <v>3.4664067E-2</v>
      </c>
      <c r="EN1120">
        <v>1.5305869E-2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25.108973030000001</v>
      </c>
      <c r="EX1120">
        <v>1.8266559000000002E-2</v>
      </c>
      <c r="EY1120">
        <v>1.166994E-2</v>
      </c>
      <c r="EZ1120">
        <v>5.355701E-3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0.47578900000000002</v>
      </c>
      <c r="FI1120" t="s">
        <v>113</v>
      </c>
      <c r="FJ1120" t="s">
        <v>113</v>
      </c>
      <c r="FK1120" s="9">
        <v>2189.4714410000001</v>
      </c>
      <c r="FL1120" t="s">
        <v>113</v>
      </c>
      <c r="FM1120" t="s">
        <v>113</v>
      </c>
    </row>
    <row r="1121" spans="116:169">
      <c r="DL1121">
        <v>0</v>
      </c>
      <c r="DM1121">
        <v>0.46139000000000002</v>
      </c>
      <c r="DN1121">
        <v>2.1700000000000001E-3</v>
      </c>
      <c r="DO1121">
        <v>1.97E-3</v>
      </c>
      <c r="DP1121">
        <v>1.9400000000000001E-3</v>
      </c>
      <c r="DQ1121">
        <v>4.0000000000000003E-5</v>
      </c>
      <c r="DR1121">
        <v>5.0000000000000002E-5</v>
      </c>
      <c r="DS1121">
        <v>1.89E-3</v>
      </c>
      <c r="DT1121">
        <v>6.3400000000000001E-3</v>
      </c>
      <c r="DU1121">
        <v>3.891E-2</v>
      </c>
      <c r="DV1121">
        <v>0.56955</v>
      </c>
      <c r="DW1121">
        <v>1.9157500000000001</v>
      </c>
      <c r="DX1121">
        <v>0</v>
      </c>
      <c r="DY1121">
        <v>2039.8884700000001</v>
      </c>
      <c r="DZ1121">
        <v>9.9854900000000004</v>
      </c>
      <c r="EA1121">
        <v>9.3322900000000004</v>
      </c>
      <c r="EB1121">
        <v>9.5124300000000002</v>
      </c>
      <c r="EC1121">
        <v>0.18273</v>
      </c>
      <c r="ED1121">
        <v>0.22534999999999999</v>
      </c>
      <c r="EE1121">
        <v>9.5230999999999995</v>
      </c>
      <c r="EF1121">
        <v>29.13458</v>
      </c>
      <c r="EG1121">
        <v>546.21774000000005</v>
      </c>
      <c r="EH1121">
        <v>7065.0058600000002</v>
      </c>
      <c r="EI1121">
        <v>24019.450110000002</v>
      </c>
      <c r="EJ1121">
        <v>0</v>
      </c>
      <c r="EK1121">
        <v>81.583244730000004</v>
      </c>
      <c r="EL1121">
        <v>5.2422712000000003E-2</v>
      </c>
      <c r="EM1121">
        <v>3.6286805999999998E-2</v>
      </c>
      <c r="EN1121">
        <v>1.5043879E-2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23.76195899</v>
      </c>
      <c r="EX1121">
        <v>1.6329356999999999E-2</v>
      </c>
      <c r="EY1121">
        <v>1.1676568999999999E-2</v>
      </c>
      <c r="EZ1121">
        <v>5.039605E-3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0.46751399999999999</v>
      </c>
      <c r="FI1121" t="s">
        <v>113</v>
      </c>
      <c r="FJ1121" t="s">
        <v>113</v>
      </c>
      <c r="FK1121" s="9">
        <v>2068.9014080000002</v>
      </c>
      <c r="FL1121" t="s">
        <v>113</v>
      </c>
      <c r="FM1121" t="s">
        <v>113</v>
      </c>
    </row>
    <row r="1122" spans="116:169">
      <c r="DL1122">
        <v>0</v>
      </c>
      <c r="DM1122">
        <v>0.45323000000000002</v>
      </c>
      <c r="DN1122">
        <v>2.1800000000000001E-3</v>
      </c>
      <c r="DO1122">
        <v>2.0899999999999998E-3</v>
      </c>
      <c r="DP1122">
        <v>1.7600000000000001E-3</v>
      </c>
      <c r="DQ1122">
        <v>4.0000000000000003E-5</v>
      </c>
      <c r="DR1122">
        <v>5.0000000000000002E-5</v>
      </c>
      <c r="DS1122">
        <v>1.9499999999999999E-3</v>
      </c>
      <c r="DT1122">
        <v>6.2199999999999998E-3</v>
      </c>
      <c r="DU1122">
        <v>3.8960000000000002E-2</v>
      </c>
      <c r="DV1122">
        <v>0.57143999999999995</v>
      </c>
      <c r="DW1122">
        <v>1.92208</v>
      </c>
      <c r="DX1122">
        <v>0</v>
      </c>
      <c r="DY1122">
        <v>1922.90823</v>
      </c>
      <c r="DZ1122">
        <v>9.63612</v>
      </c>
      <c r="EA1122">
        <v>9.5340299999999996</v>
      </c>
      <c r="EB1122">
        <v>8.3005099999999992</v>
      </c>
      <c r="EC1122">
        <v>0.17691000000000001</v>
      </c>
      <c r="ED1122">
        <v>0.21498</v>
      </c>
      <c r="EE1122">
        <v>9.4786999999999999</v>
      </c>
      <c r="EF1122">
        <v>27.510549999999999</v>
      </c>
      <c r="EG1122">
        <v>546.44308999999998</v>
      </c>
      <c r="EH1122">
        <v>7074.5289599999996</v>
      </c>
      <c r="EI1122">
        <v>24048.58468</v>
      </c>
      <c r="EJ1122">
        <v>0</v>
      </c>
      <c r="EK1122">
        <v>81.037970029999997</v>
      </c>
      <c r="EL1122">
        <v>5.4076053999999998E-2</v>
      </c>
      <c r="EM1122">
        <v>3.3544826999999999E-2</v>
      </c>
      <c r="EN1122">
        <v>1.5785622999999999E-2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22.446739950000001</v>
      </c>
      <c r="EX1122">
        <v>1.6039795999999999E-2</v>
      </c>
      <c r="EY1122">
        <v>1.0309842E-2</v>
      </c>
      <c r="EZ1122">
        <v>5.0551980000000003E-3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0.45929700000000001</v>
      </c>
      <c r="FI1122" t="s">
        <v>113</v>
      </c>
      <c r="FJ1122" t="s">
        <v>113</v>
      </c>
      <c r="FK1122" s="9">
        <v>1950.5557960000001</v>
      </c>
      <c r="FL1122" t="s">
        <v>113</v>
      </c>
      <c r="FM1122" t="s">
        <v>113</v>
      </c>
    </row>
    <row r="1123" spans="116:169">
      <c r="DL1123">
        <v>0</v>
      </c>
      <c r="DM1123">
        <v>0.44517000000000001</v>
      </c>
      <c r="DN1123">
        <v>2.2000000000000001E-3</v>
      </c>
      <c r="DO1123">
        <v>2.0999999999999999E-3</v>
      </c>
      <c r="DP1123">
        <v>1.8400000000000001E-3</v>
      </c>
      <c r="DQ1123">
        <v>4.0000000000000003E-5</v>
      </c>
      <c r="DR1123">
        <v>5.0000000000000002E-5</v>
      </c>
      <c r="DS1123">
        <v>1.7799999999999999E-3</v>
      </c>
      <c r="DT1123">
        <v>6.11E-3</v>
      </c>
      <c r="DU1123">
        <v>3.9010000000000003E-2</v>
      </c>
      <c r="DV1123">
        <v>0.57338999999999996</v>
      </c>
      <c r="DW1123">
        <v>1.92831</v>
      </c>
      <c r="DX1123">
        <v>0</v>
      </c>
      <c r="DY1123">
        <v>1808.36438</v>
      </c>
      <c r="DZ1123">
        <v>9.3406300000000009</v>
      </c>
      <c r="EA1123">
        <v>9.1956299999999995</v>
      </c>
      <c r="EB1123">
        <v>8.3762399999999992</v>
      </c>
      <c r="EC1123">
        <v>0.16869999999999999</v>
      </c>
      <c r="ED1123">
        <v>0.20227999999999999</v>
      </c>
      <c r="EE1123">
        <v>8.3634799999999991</v>
      </c>
      <c r="EF1123">
        <v>25.94886</v>
      </c>
      <c r="EG1123">
        <v>546.65806999999995</v>
      </c>
      <c r="EH1123">
        <v>7084.0076600000002</v>
      </c>
      <c r="EI1123">
        <v>24076.095239999999</v>
      </c>
      <c r="EJ1123">
        <v>0</v>
      </c>
      <c r="EK1123">
        <v>80.49104749</v>
      </c>
      <c r="EL1123">
        <v>5.5092113999999998E-2</v>
      </c>
      <c r="EM1123">
        <v>3.5000379999999998E-2</v>
      </c>
      <c r="EN1123">
        <v>1.4454043999999999E-2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21.159432670000001</v>
      </c>
      <c r="EX1123">
        <v>1.5548391E-2</v>
      </c>
      <c r="EY1123">
        <v>1.0245832E-2</v>
      </c>
      <c r="EZ1123">
        <v>4.4178869999999997E-3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0.451351</v>
      </c>
      <c r="FI1123" t="s">
        <v>113</v>
      </c>
      <c r="FJ1123" t="s">
        <v>113</v>
      </c>
      <c r="FK1123" s="9">
        <v>1835.4455869999999</v>
      </c>
      <c r="FL1123" t="s">
        <v>113</v>
      </c>
      <c r="FM1123" t="s">
        <v>113</v>
      </c>
    </row>
    <row r="1124" spans="116:169">
      <c r="DL1124">
        <v>0</v>
      </c>
      <c r="DM1124">
        <v>0.43728</v>
      </c>
      <c r="DN1124">
        <v>2.15E-3</v>
      </c>
      <c r="DO1124">
        <v>2.1099999999999999E-3</v>
      </c>
      <c r="DP1124">
        <v>1.8500000000000001E-3</v>
      </c>
      <c r="DQ1124">
        <v>4.0000000000000003E-5</v>
      </c>
      <c r="DR1124">
        <v>5.0000000000000002E-5</v>
      </c>
      <c r="DS1124">
        <v>1.8600000000000001E-3</v>
      </c>
      <c r="DT1124">
        <v>6.0200000000000002E-3</v>
      </c>
      <c r="DU1124">
        <v>3.9059999999999997E-2</v>
      </c>
      <c r="DV1124">
        <v>0.57516999999999996</v>
      </c>
      <c r="DW1124">
        <v>1.93442</v>
      </c>
      <c r="DX1124">
        <v>0</v>
      </c>
      <c r="DY1124">
        <v>1696.4922999999999</v>
      </c>
      <c r="DZ1124">
        <v>8.7462</v>
      </c>
      <c r="EA1124">
        <v>8.8676499999999994</v>
      </c>
      <c r="EB1124">
        <v>8.0892999999999997</v>
      </c>
      <c r="EC1124">
        <v>0.1638</v>
      </c>
      <c r="ED1124">
        <v>0.19213</v>
      </c>
      <c r="EE1124">
        <v>8.3950800000000001</v>
      </c>
      <c r="EF1124">
        <v>24.440149999999999</v>
      </c>
      <c r="EG1124">
        <v>546.86035000000004</v>
      </c>
      <c r="EH1124">
        <v>7092.3711400000002</v>
      </c>
      <c r="EI1124">
        <v>24102.044099999999</v>
      </c>
      <c r="EJ1124">
        <v>0</v>
      </c>
      <c r="EK1124">
        <v>79.95168778</v>
      </c>
      <c r="EL1124">
        <v>5.6257082E-2</v>
      </c>
      <c r="EM1124">
        <v>3.5729456E-2</v>
      </c>
      <c r="EN1124">
        <v>1.5306660999999999E-2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19.90191196</v>
      </c>
      <c r="EX1124">
        <v>1.5079830000000001E-2</v>
      </c>
      <c r="EY1124">
        <v>9.9499879999999999E-3</v>
      </c>
      <c r="EZ1124">
        <v>4.4576329999999999E-3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0.44342999999999999</v>
      </c>
      <c r="FI1124" t="s">
        <v>113</v>
      </c>
      <c r="FJ1124" t="s">
        <v>113</v>
      </c>
      <c r="FK1124" s="9">
        <v>1722.3592510000001</v>
      </c>
      <c r="FL1124" t="s">
        <v>113</v>
      </c>
      <c r="FM1124" t="s">
        <v>113</v>
      </c>
    </row>
    <row r="1125" spans="116:169">
      <c r="DL1125">
        <v>0</v>
      </c>
      <c r="DM1125">
        <v>0.42930000000000001</v>
      </c>
      <c r="DN1125">
        <v>2.3500000000000001E-3</v>
      </c>
      <c r="DO1125">
        <v>2.0699999999999998E-3</v>
      </c>
      <c r="DP1125">
        <v>1.8600000000000001E-3</v>
      </c>
      <c r="DQ1125">
        <v>4.0000000000000003E-5</v>
      </c>
      <c r="DR1125">
        <v>5.0000000000000002E-5</v>
      </c>
      <c r="DS1125">
        <v>1.8799999999999999E-3</v>
      </c>
      <c r="DT1125">
        <v>5.8999999999999999E-3</v>
      </c>
      <c r="DU1125">
        <v>3.9100000000000003E-2</v>
      </c>
      <c r="DV1125">
        <v>0.57703000000000004</v>
      </c>
      <c r="DW1125">
        <v>1.9404399999999999</v>
      </c>
      <c r="DX1125">
        <v>0</v>
      </c>
      <c r="DY1125">
        <v>1586.2875100000001</v>
      </c>
      <c r="DZ1125">
        <v>9.1128</v>
      </c>
      <c r="EA1125">
        <v>8.3246500000000001</v>
      </c>
      <c r="EB1125">
        <v>7.7866</v>
      </c>
      <c r="EC1125">
        <v>0.15569</v>
      </c>
      <c r="ED1125">
        <v>0.18085999999999999</v>
      </c>
      <c r="EE1125">
        <v>8.1351099999999992</v>
      </c>
      <c r="EF1125">
        <v>22.89676</v>
      </c>
      <c r="EG1125">
        <v>547.05247999999995</v>
      </c>
      <c r="EH1125">
        <v>7100.7662200000004</v>
      </c>
      <c r="EI1125">
        <v>24126.484250000001</v>
      </c>
      <c r="EJ1125">
        <v>0</v>
      </c>
      <c r="EK1125">
        <v>79.371046730000003</v>
      </c>
      <c r="EL1125">
        <v>5.6351399000000003E-2</v>
      </c>
      <c r="EM1125">
        <v>3.6317410000000001E-2</v>
      </c>
      <c r="EN1125">
        <v>1.5549857E-2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18.661955349999999</v>
      </c>
      <c r="EX1125">
        <v>1.4320269E-2</v>
      </c>
      <c r="EY1125">
        <v>9.6006609999999999E-3</v>
      </c>
      <c r="EZ1125">
        <v>4.3065710000000004E-3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0.435608</v>
      </c>
      <c r="FI1125" t="s">
        <v>113</v>
      </c>
      <c r="FJ1125" t="s">
        <v>113</v>
      </c>
      <c r="FK1125" s="9">
        <v>1611.6672450000001</v>
      </c>
      <c r="FL1125" t="s">
        <v>113</v>
      </c>
      <c r="FM1125" t="s">
        <v>113</v>
      </c>
    </row>
    <row r="1126" spans="116:169">
      <c r="DL1126">
        <v>0</v>
      </c>
      <c r="DM1126">
        <v>0.42136000000000001</v>
      </c>
      <c r="DN1126">
        <v>2.4599999999999999E-3</v>
      </c>
      <c r="DO1126">
        <v>2.2000000000000001E-3</v>
      </c>
      <c r="DP1126">
        <v>1.83E-3</v>
      </c>
      <c r="DQ1126">
        <v>4.0000000000000003E-5</v>
      </c>
      <c r="DR1126">
        <v>5.0000000000000002E-5</v>
      </c>
      <c r="DS1126">
        <v>1.8799999999999999E-3</v>
      </c>
      <c r="DT1126">
        <v>5.79E-3</v>
      </c>
      <c r="DU1126">
        <v>3.9149999999999997E-2</v>
      </c>
      <c r="DV1126">
        <v>0.57891000000000004</v>
      </c>
      <c r="DW1126">
        <v>1.94634</v>
      </c>
      <c r="DX1126">
        <v>0</v>
      </c>
      <c r="DY1126">
        <v>1478.3168800000001</v>
      </c>
      <c r="DZ1126">
        <v>9.0927900000000008</v>
      </c>
      <c r="EA1126">
        <v>8.4562100000000004</v>
      </c>
      <c r="EB1126">
        <v>7.3399200000000002</v>
      </c>
      <c r="EC1126">
        <v>0.15212000000000001</v>
      </c>
      <c r="ED1126">
        <v>0.17113</v>
      </c>
      <c r="EE1126">
        <v>7.8364399999999996</v>
      </c>
      <c r="EF1126">
        <v>21.408899999999999</v>
      </c>
      <c r="EG1126">
        <v>547.23334</v>
      </c>
      <c r="EH1126">
        <v>7108.9013299999997</v>
      </c>
      <c r="EI1126">
        <v>24149.381010000001</v>
      </c>
      <c r="EJ1126">
        <v>0</v>
      </c>
      <c r="EK1126">
        <v>78.781421179999995</v>
      </c>
      <c r="EL1126">
        <v>5.9496298000000003E-2</v>
      </c>
      <c r="EM1126">
        <v>3.6164228E-2</v>
      </c>
      <c r="EN1126">
        <v>1.5777952000000001E-2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17.448114390000001</v>
      </c>
      <c r="EX1126">
        <v>1.4279152E-2</v>
      </c>
      <c r="EY1126">
        <v>9.0557090000000003E-3</v>
      </c>
      <c r="EZ1126">
        <v>4.1470889999999996E-3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0.42788599999999999</v>
      </c>
      <c r="FI1126" t="s">
        <v>113</v>
      </c>
      <c r="FJ1126" t="s">
        <v>113</v>
      </c>
      <c r="FK1126" s="9">
        <v>1503.3579130000001</v>
      </c>
      <c r="FL1126" t="s">
        <v>113</v>
      </c>
      <c r="FM1126" t="s">
        <v>113</v>
      </c>
    </row>
    <row r="1127" spans="116:169">
      <c r="DL1127">
        <v>0</v>
      </c>
      <c r="DM1127">
        <v>0.41399000000000002</v>
      </c>
      <c r="DN1127">
        <v>2.0600000000000002E-3</v>
      </c>
      <c r="DO1127">
        <v>2.2799999999999999E-3</v>
      </c>
      <c r="DP1127">
        <v>1.9300000000000001E-3</v>
      </c>
      <c r="DQ1127">
        <v>4.0000000000000003E-5</v>
      </c>
      <c r="DR1127">
        <v>5.0000000000000002E-5</v>
      </c>
      <c r="DS1127">
        <v>1.8500000000000001E-3</v>
      </c>
      <c r="DT1127">
        <v>5.6800000000000002E-3</v>
      </c>
      <c r="DU1127">
        <v>3.9199999999999999E-2</v>
      </c>
      <c r="DV1127">
        <v>0.58079000000000003</v>
      </c>
      <c r="DW1127">
        <v>1.9521299999999999</v>
      </c>
      <c r="DX1127">
        <v>0</v>
      </c>
      <c r="DY1127">
        <v>1374.3476599999999</v>
      </c>
      <c r="DZ1127">
        <v>7.2316099999999999</v>
      </c>
      <c r="EA1127">
        <v>8.3628400000000003</v>
      </c>
      <c r="EB1127">
        <v>7.4055600000000004</v>
      </c>
      <c r="EC1127">
        <v>0.14895</v>
      </c>
      <c r="ED1127">
        <v>0.16144</v>
      </c>
      <c r="EE1127">
        <v>7.3539399999999997</v>
      </c>
      <c r="EF1127">
        <v>19.950019999999999</v>
      </c>
      <c r="EG1127">
        <v>547.40446999999995</v>
      </c>
      <c r="EH1127">
        <v>7116.7377699999997</v>
      </c>
      <c r="EI1127">
        <v>24170.78991</v>
      </c>
      <c r="EJ1127">
        <v>0</v>
      </c>
      <c r="EK1127">
        <v>78.279033119999994</v>
      </c>
      <c r="EL1127">
        <v>6.2766102000000004E-2</v>
      </c>
      <c r="EM1127">
        <v>3.8386223999999997E-2</v>
      </c>
      <c r="EN1127">
        <v>1.571985E-2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16.280373000000001</v>
      </c>
      <c r="EX1127">
        <v>1.4198956E-2</v>
      </c>
      <c r="EY1127">
        <v>9.0786889999999992E-3</v>
      </c>
      <c r="EZ1127">
        <v>3.912436E-3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0.42030899999999999</v>
      </c>
      <c r="FI1127" t="s">
        <v>113</v>
      </c>
      <c r="FJ1127" t="s">
        <v>113</v>
      </c>
      <c r="FK1127" s="9">
        <v>1397.4966139999999</v>
      </c>
      <c r="FL1127" t="s">
        <v>113</v>
      </c>
      <c r="FM1127" t="s">
        <v>113</v>
      </c>
    </row>
    <row r="1128" spans="116:169">
      <c r="DL1128">
        <v>0</v>
      </c>
      <c r="DM1128">
        <v>0.40633999999999998</v>
      </c>
      <c r="DN1128">
        <v>2.3600000000000001E-3</v>
      </c>
      <c r="DO1128">
        <v>2E-3</v>
      </c>
      <c r="DP1128">
        <v>1.99E-3</v>
      </c>
      <c r="DQ1128">
        <v>4.0000000000000003E-5</v>
      </c>
      <c r="DR1128">
        <v>4.0000000000000003E-5</v>
      </c>
      <c r="DS1128">
        <v>1.9599999999999999E-3</v>
      </c>
      <c r="DT1128">
        <v>5.5799999999999999E-3</v>
      </c>
      <c r="DU1128">
        <v>3.9239999999999997E-2</v>
      </c>
      <c r="DV1128">
        <v>0.58264000000000005</v>
      </c>
      <c r="DW1128">
        <v>1.9578100000000001</v>
      </c>
      <c r="DX1128">
        <v>0</v>
      </c>
      <c r="DY1128">
        <v>1271.42147</v>
      </c>
      <c r="DZ1128">
        <v>7.8226599999999999</v>
      </c>
      <c r="EA1128">
        <v>6.9372400000000001</v>
      </c>
      <c r="EB1128">
        <v>7.2707699999999997</v>
      </c>
      <c r="EC1128">
        <v>0.13619999999999999</v>
      </c>
      <c r="ED1128">
        <v>0.14967</v>
      </c>
      <c r="EE1128">
        <v>7.4352</v>
      </c>
      <c r="EF1128">
        <v>18.521419999999999</v>
      </c>
      <c r="EG1128">
        <v>547.56591000000003</v>
      </c>
      <c r="EH1128">
        <v>7124.0916999999999</v>
      </c>
      <c r="EI1128">
        <v>24190.73993</v>
      </c>
      <c r="EJ1128">
        <v>0</v>
      </c>
      <c r="EK1128">
        <v>77.686152849999999</v>
      </c>
      <c r="EL1128">
        <v>5.8643083999999998E-2</v>
      </c>
      <c r="EM1128">
        <v>4.0396636E-2</v>
      </c>
      <c r="EN1128">
        <v>1.6790512E-2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15.11998554</v>
      </c>
      <c r="EX1128">
        <v>1.2505841E-2</v>
      </c>
      <c r="EY1128">
        <v>9.0025620000000004E-3</v>
      </c>
      <c r="EZ1128">
        <v>3.9471740000000003E-3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0.41272900000000001</v>
      </c>
      <c r="FI1128" t="s">
        <v>113</v>
      </c>
      <c r="FJ1128" t="s">
        <v>113</v>
      </c>
      <c r="FK1128" s="9">
        <v>1293.588338</v>
      </c>
      <c r="FL1128" t="s">
        <v>113</v>
      </c>
      <c r="FM1128" t="s">
        <v>113</v>
      </c>
    </row>
    <row r="1129" spans="116:169">
      <c r="DL1129">
        <v>0</v>
      </c>
      <c r="DM1129">
        <v>0.39949000000000001</v>
      </c>
      <c r="DN1129">
        <v>1.73E-3</v>
      </c>
      <c r="DO1129">
        <v>2.1800000000000001E-3</v>
      </c>
      <c r="DP1129">
        <v>1.7799999999999999E-3</v>
      </c>
      <c r="DQ1129">
        <v>4.0000000000000003E-5</v>
      </c>
      <c r="DR1129">
        <v>4.0000000000000003E-5</v>
      </c>
      <c r="DS1129">
        <v>1.98E-3</v>
      </c>
      <c r="DT1129">
        <v>5.4900000000000001E-3</v>
      </c>
      <c r="DU1129">
        <v>3.9280000000000002E-2</v>
      </c>
      <c r="DV1129">
        <v>0.58460000000000001</v>
      </c>
      <c r="DW1129">
        <v>1.96339</v>
      </c>
      <c r="DX1129">
        <v>0</v>
      </c>
      <c r="DY1129">
        <v>1172.89805</v>
      </c>
      <c r="DZ1129">
        <v>5.4116299999999997</v>
      </c>
      <c r="EA1129">
        <v>7.1734299999999998</v>
      </c>
      <c r="EB1129">
        <v>6.1477500000000003</v>
      </c>
      <c r="EC1129">
        <v>0.13064000000000001</v>
      </c>
      <c r="ED1129">
        <v>0.14065</v>
      </c>
      <c r="EE1129">
        <v>7.1561599999999999</v>
      </c>
      <c r="EF1129">
        <v>17.18066</v>
      </c>
      <c r="EG1129">
        <v>547.71558000000005</v>
      </c>
      <c r="EH1129">
        <v>7131.5269099999996</v>
      </c>
      <c r="EI1129">
        <v>24209.261350000001</v>
      </c>
      <c r="EJ1129">
        <v>0</v>
      </c>
      <c r="EK1129">
        <v>77.233473239999995</v>
      </c>
      <c r="EL1129">
        <v>6.1578972000000003E-2</v>
      </c>
      <c r="EM1129">
        <v>3.6811584000000001E-2</v>
      </c>
      <c r="EN1129">
        <v>1.7500399999999999E-2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14.01226089</v>
      </c>
      <c r="EX1129">
        <v>1.2277992999999999E-2</v>
      </c>
      <c r="EY1129">
        <v>7.7124619999999998E-3</v>
      </c>
      <c r="EZ1129">
        <v>3.8751940000000002E-3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0.405221</v>
      </c>
      <c r="FI1129" t="s">
        <v>113</v>
      </c>
      <c r="FJ1129" t="s">
        <v>113</v>
      </c>
      <c r="FK1129" s="9">
        <v>1191.761499</v>
      </c>
      <c r="FL1129" t="s">
        <v>113</v>
      </c>
      <c r="FM1129" t="s">
        <v>113</v>
      </c>
    </row>
    <row r="1130" spans="116:169">
      <c r="DL1130">
        <v>0</v>
      </c>
      <c r="DM1130">
        <v>0.39258999999999999</v>
      </c>
      <c r="DN1130">
        <v>1.73E-3</v>
      </c>
      <c r="DO1130">
        <v>1.74E-3</v>
      </c>
      <c r="DP1130">
        <v>1.9E-3</v>
      </c>
      <c r="DQ1130">
        <v>3.0000000000000001E-5</v>
      </c>
      <c r="DR1130">
        <v>4.0000000000000003E-5</v>
      </c>
      <c r="DS1130">
        <v>1.7899999999999999E-3</v>
      </c>
      <c r="DT1130">
        <v>5.4000000000000003E-3</v>
      </c>
      <c r="DU1130">
        <v>3.9329999999999997E-2</v>
      </c>
      <c r="DV1130">
        <v>0.58657000000000004</v>
      </c>
      <c r="DW1130">
        <v>1.96888</v>
      </c>
      <c r="DX1130">
        <v>0</v>
      </c>
      <c r="DY1130">
        <v>1076.0525299999999</v>
      </c>
      <c r="DZ1130">
        <v>5.0813300000000003</v>
      </c>
      <c r="EA1130">
        <v>5.3733500000000003</v>
      </c>
      <c r="EB1130">
        <v>6.2045899999999996</v>
      </c>
      <c r="EC1130">
        <v>0.11128</v>
      </c>
      <c r="ED1130">
        <v>0.12626000000000001</v>
      </c>
      <c r="EE1130">
        <v>6.1217899999999998</v>
      </c>
      <c r="EF1130">
        <v>15.846819999999999</v>
      </c>
      <c r="EG1130">
        <v>547.85622999999998</v>
      </c>
      <c r="EH1130">
        <v>7138.68307</v>
      </c>
      <c r="EI1130">
        <v>24226.442009999999</v>
      </c>
      <c r="EJ1130">
        <v>0</v>
      </c>
      <c r="EK1130">
        <v>76.734883730000007</v>
      </c>
      <c r="EL1130">
        <v>5.3579831000000001E-2</v>
      </c>
      <c r="EM1130">
        <v>3.9280978000000001E-2</v>
      </c>
      <c r="EN1130">
        <v>1.5797736999999999E-2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12.91980618</v>
      </c>
      <c r="EX1130">
        <v>1.0015936E-2</v>
      </c>
      <c r="EY1130">
        <v>7.6971720000000004E-3</v>
      </c>
      <c r="EZ1130">
        <v>3.2849260000000001E-3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0.39799800000000002</v>
      </c>
      <c r="FI1130" t="s">
        <v>113</v>
      </c>
      <c r="FJ1130" t="s">
        <v>113</v>
      </c>
      <c r="FK1130" s="9">
        <v>1092.8230779999999</v>
      </c>
      <c r="FL1130" t="s">
        <v>113</v>
      </c>
      <c r="FM1130" t="s">
        <v>113</v>
      </c>
    </row>
    <row r="1131" spans="116:169">
      <c r="DL1131">
        <v>0</v>
      </c>
      <c r="DM1131">
        <v>0.38561000000000001</v>
      </c>
      <c r="DN1131">
        <v>1.8699999999999999E-3</v>
      </c>
      <c r="DO1131">
        <v>1.6999999999999999E-3</v>
      </c>
      <c r="DP1131">
        <v>1.5499999999999999E-3</v>
      </c>
      <c r="DQ1131">
        <v>3.0000000000000001E-5</v>
      </c>
      <c r="DR1131">
        <v>4.0000000000000003E-5</v>
      </c>
      <c r="DS1131">
        <v>1.8799999999999999E-3</v>
      </c>
      <c r="DT1131">
        <v>5.3099999999999996E-3</v>
      </c>
      <c r="DU1131">
        <v>3.9370000000000002E-2</v>
      </c>
      <c r="DV1131">
        <v>0.58835999999999999</v>
      </c>
      <c r="DW1131">
        <v>1.97428</v>
      </c>
      <c r="DX1131">
        <v>0</v>
      </c>
      <c r="DY1131">
        <v>980.82429999999999</v>
      </c>
      <c r="DZ1131">
        <v>5.1142799999999999</v>
      </c>
      <c r="EA1131">
        <v>4.9260299999999999</v>
      </c>
      <c r="EB1131">
        <v>4.7736200000000002</v>
      </c>
      <c r="EC1131">
        <v>9.9449999999999997E-2</v>
      </c>
      <c r="ED1131">
        <v>0.11605</v>
      </c>
      <c r="EE1131">
        <v>6.1067900000000002</v>
      </c>
      <c r="EF1131">
        <v>14.56071</v>
      </c>
      <c r="EG1131">
        <v>547.98249999999996</v>
      </c>
      <c r="EH1131">
        <v>7144.8048600000002</v>
      </c>
      <c r="EI1131">
        <v>24242.288840000001</v>
      </c>
      <c r="EJ1131">
        <v>0</v>
      </c>
      <c r="EK1131">
        <v>76.200764449999994</v>
      </c>
      <c r="EL1131">
        <v>5.0692542E-2</v>
      </c>
      <c r="EM1131">
        <v>3.3357078999999998E-2</v>
      </c>
      <c r="EN1131">
        <v>1.7026962E-2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11.845772800000001</v>
      </c>
      <c r="EX1131">
        <v>8.801985E-3</v>
      </c>
      <c r="EY1131">
        <v>6.1051129999999997E-3</v>
      </c>
      <c r="EZ1131">
        <v>3.3132349999999999E-3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0.39076300000000003</v>
      </c>
      <c r="FI1131" t="s">
        <v>113</v>
      </c>
      <c r="FJ1131" t="s">
        <v>113</v>
      </c>
      <c r="FK1131">
        <v>995.73768299999995</v>
      </c>
      <c r="FL1131" t="s">
        <v>113</v>
      </c>
      <c r="FM1131" t="s">
        <v>113</v>
      </c>
    </row>
    <row r="1132" spans="116:169">
      <c r="DL1132">
        <v>0</v>
      </c>
      <c r="DM1132">
        <v>0.37903999999999999</v>
      </c>
      <c r="DN1132">
        <v>1.5900000000000001E-3</v>
      </c>
      <c r="DO1132">
        <v>1.7899999999999999E-3</v>
      </c>
      <c r="DP1132">
        <v>1.5100000000000001E-3</v>
      </c>
      <c r="DQ1132">
        <v>3.0000000000000001E-5</v>
      </c>
      <c r="DR1132">
        <v>4.0000000000000003E-5</v>
      </c>
      <c r="DS1132">
        <v>1.56E-3</v>
      </c>
      <c r="DT1132">
        <v>5.2100000000000002E-3</v>
      </c>
      <c r="DU1132">
        <v>3.9410000000000001E-2</v>
      </c>
      <c r="DV1132">
        <v>0.59023999999999999</v>
      </c>
      <c r="DW1132">
        <v>1.97959</v>
      </c>
      <c r="DX1132">
        <v>0</v>
      </c>
      <c r="DY1132">
        <v>888.49608999999998</v>
      </c>
      <c r="DZ1132">
        <v>4.0449700000000002</v>
      </c>
      <c r="EA1132">
        <v>4.8297400000000001</v>
      </c>
      <c r="EB1132">
        <v>4.3457100000000004</v>
      </c>
      <c r="EC1132">
        <v>8.9829999999999993E-2</v>
      </c>
      <c r="ED1132">
        <v>0.10478</v>
      </c>
      <c r="EE1132">
        <v>4.7336200000000002</v>
      </c>
      <c r="EF1132">
        <v>13.25432</v>
      </c>
      <c r="EG1132">
        <v>548.09855000000005</v>
      </c>
      <c r="EH1132">
        <v>7150.91165</v>
      </c>
      <c r="EI1132">
        <v>24256.849549999999</v>
      </c>
      <c r="EJ1132">
        <v>0</v>
      </c>
      <c r="EK1132">
        <v>75.740834129999996</v>
      </c>
      <c r="EL1132">
        <v>5.1712677999999998E-2</v>
      </c>
      <c r="EM1132">
        <v>3.1964081999999998E-2</v>
      </c>
      <c r="EN1132">
        <v>1.4113694E-2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10.807110979999999</v>
      </c>
      <c r="EX1132">
        <v>8.2850579999999997E-3</v>
      </c>
      <c r="EY1132">
        <v>5.4270919999999997E-3</v>
      </c>
      <c r="EZ1132">
        <v>2.5600280000000002E-3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0.38395800000000002</v>
      </c>
      <c r="FI1132" t="s">
        <v>113</v>
      </c>
      <c r="FJ1132" t="s">
        <v>113</v>
      </c>
      <c r="FK1132">
        <v>901.80634199999997</v>
      </c>
      <c r="FL1132" t="s">
        <v>113</v>
      </c>
      <c r="FM1132" t="s">
        <v>113</v>
      </c>
    </row>
    <row r="1133" spans="116:169">
      <c r="DL1133">
        <v>0</v>
      </c>
      <c r="DM1133">
        <v>0.37234</v>
      </c>
      <c r="DN1133">
        <v>1.75E-3</v>
      </c>
      <c r="DO1133">
        <v>1.5900000000000001E-3</v>
      </c>
      <c r="DP1133">
        <v>1.57E-3</v>
      </c>
      <c r="DQ1133">
        <v>3.0000000000000001E-5</v>
      </c>
      <c r="DR1133">
        <v>4.0000000000000003E-5</v>
      </c>
      <c r="DS1133">
        <v>1.5299999999999999E-3</v>
      </c>
      <c r="DT1133">
        <v>5.11E-3</v>
      </c>
      <c r="DU1133">
        <v>3.9449999999999999E-2</v>
      </c>
      <c r="DV1133">
        <v>0.59179999999999999</v>
      </c>
      <c r="DW1133">
        <v>1.9847999999999999</v>
      </c>
      <c r="DX1133">
        <v>0</v>
      </c>
      <c r="DY1133">
        <v>797.68575999999996</v>
      </c>
      <c r="DZ1133">
        <v>4.1060100000000004</v>
      </c>
      <c r="EA1133">
        <v>3.9773299999999998</v>
      </c>
      <c r="EB1133">
        <v>4.2089800000000004</v>
      </c>
      <c r="EC1133">
        <v>7.9780000000000004E-2</v>
      </c>
      <c r="ED1133">
        <v>9.4289999999999999E-2</v>
      </c>
      <c r="EE1133">
        <v>4.3403099999999997</v>
      </c>
      <c r="EF1133">
        <v>11.98948</v>
      </c>
      <c r="EG1133">
        <v>548.20333000000005</v>
      </c>
      <c r="EH1133">
        <v>7155.64527</v>
      </c>
      <c r="EI1133">
        <v>24270.103869999999</v>
      </c>
      <c r="EJ1133">
        <v>0</v>
      </c>
      <c r="EK1133">
        <v>75.228722840000003</v>
      </c>
      <c r="EL1133">
        <v>4.8339504999999998E-2</v>
      </c>
      <c r="EM1133">
        <v>3.3460425000000002E-2</v>
      </c>
      <c r="EN1133">
        <v>1.3872110999999999E-2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9.7840143739999998</v>
      </c>
      <c r="EX1133">
        <v>7.142865E-3</v>
      </c>
      <c r="EY1133">
        <v>5.2456350000000002E-3</v>
      </c>
      <c r="EZ1133">
        <v>2.3351000000000001E-3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0.37728</v>
      </c>
      <c r="FI1133" t="s">
        <v>113</v>
      </c>
      <c r="FJ1133" t="s">
        <v>113</v>
      </c>
      <c r="FK1133">
        <v>810.05786000000001</v>
      </c>
      <c r="FL1133" t="s">
        <v>113</v>
      </c>
      <c r="FM1133" t="s">
        <v>113</v>
      </c>
    </row>
    <row r="1134" spans="116:169">
      <c r="DL1134">
        <v>0</v>
      </c>
      <c r="DM1134">
        <v>0.36575000000000002</v>
      </c>
      <c r="DN1134">
        <v>1.7600000000000001E-3</v>
      </c>
      <c r="DO1134">
        <v>1.6900000000000001E-3</v>
      </c>
      <c r="DP1134">
        <v>1.42E-3</v>
      </c>
      <c r="DQ1134">
        <v>3.0000000000000001E-5</v>
      </c>
      <c r="DR1134">
        <v>4.0000000000000003E-5</v>
      </c>
      <c r="DS1134">
        <v>1.57E-3</v>
      </c>
      <c r="DT1134">
        <v>5.0200000000000002E-3</v>
      </c>
      <c r="DU1134">
        <v>3.9489999999999997E-2</v>
      </c>
      <c r="DV1134">
        <v>0.59331999999999996</v>
      </c>
      <c r="DW1134">
        <v>1.9899100000000001</v>
      </c>
      <c r="DX1134">
        <v>0</v>
      </c>
      <c r="DY1134">
        <v>708.97499000000005</v>
      </c>
      <c r="DZ1134">
        <v>3.7657500000000002</v>
      </c>
      <c r="EA1134">
        <v>3.8848500000000001</v>
      </c>
      <c r="EB1134">
        <v>3.5224899999999999</v>
      </c>
      <c r="EC1134">
        <v>7.3999999999999996E-2</v>
      </c>
      <c r="ED1134">
        <v>8.5760000000000003E-2</v>
      </c>
      <c r="EE1134">
        <v>4.1684000000000001</v>
      </c>
      <c r="EF1134">
        <v>10.760350000000001</v>
      </c>
      <c r="EG1134">
        <v>548.29762000000005</v>
      </c>
      <c r="EH1134">
        <v>7159.9855699999998</v>
      </c>
      <c r="EI1134">
        <v>24282.093349999999</v>
      </c>
      <c r="EJ1134">
        <v>0</v>
      </c>
      <c r="EK1134">
        <v>74.725919610000005</v>
      </c>
      <c r="EL1134">
        <v>4.9864067999999998E-2</v>
      </c>
      <c r="EM1134">
        <v>3.0932019000000002E-2</v>
      </c>
      <c r="EN1134">
        <v>1.4556080000000001E-2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8.7854140259999998</v>
      </c>
      <c r="EX1134">
        <v>6.7188619999999999E-3</v>
      </c>
      <c r="EY1134">
        <v>4.458348E-3</v>
      </c>
      <c r="EZ1134">
        <v>2.2622950000000001E-3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0.37064900000000001</v>
      </c>
      <c r="FI1134" t="s">
        <v>113</v>
      </c>
      <c r="FJ1134" t="s">
        <v>113</v>
      </c>
      <c r="FK1134">
        <v>720.22208000000001</v>
      </c>
      <c r="FL1134" t="s">
        <v>113</v>
      </c>
      <c r="FM1134" t="s">
        <v>113</v>
      </c>
    </row>
    <row r="1135" spans="116:169">
      <c r="DL1135">
        <v>0</v>
      </c>
      <c r="DM1135">
        <v>0.35925000000000001</v>
      </c>
      <c r="DN1135">
        <v>1.7799999999999999E-3</v>
      </c>
      <c r="DO1135">
        <v>1.6900000000000001E-3</v>
      </c>
      <c r="DP1135">
        <v>1.49E-3</v>
      </c>
      <c r="DQ1135">
        <v>3.0000000000000001E-5</v>
      </c>
      <c r="DR1135">
        <v>4.0000000000000003E-5</v>
      </c>
      <c r="DS1135">
        <v>1.4400000000000001E-3</v>
      </c>
      <c r="DT1135">
        <v>4.9300000000000004E-3</v>
      </c>
      <c r="DU1135">
        <v>3.9530000000000003E-2</v>
      </c>
      <c r="DV1135">
        <v>0.59489000000000003</v>
      </c>
      <c r="DW1135">
        <v>1.9949300000000001</v>
      </c>
      <c r="DX1135">
        <v>0</v>
      </c>
      <c r="DY1135">
        <v>622.27309000000002</v>
      </c>
      <c r="DZ1135">
        <v>3.44137</v>
      </c>
      <c r="EA1135">
        <v>3.5568900000000001</v>
      </c>
      <c r="EB1135">
        <v>3.39697</v>
      </c>
      <c r="EC1135">
        <v>6.7169999999999994E-2</v>
      </c>
      <c r="ED1135">
        <v>7.6270000000000004E-2</v>
      </c>
      <c r="EE1135">
        <v>3.52224</v>
      </c>
      <c r="EF1135">
        <v>9.5700800000000008</v>
      </c>
      <c r="EG1135">
        <v>548.38337999999999</v>
      </c>
      <c r="EH1135">
        <v>7164.1539700000003</v>
      </c>
      <c r="EI1135">
        <v>24292.8537</v>
      </c>
      <c r="EJ1135">
        <v>0</v>
      </c>
      <c r="EK1135">
        <v>74.221596880000007</v>
      </c>
      <c r="EL1135">
        <v>5.0800986999999999E-2</v>
      </c>
      <c r="EM1135">
        <v>3.2274199000000003E-2</v>
      </c>
      <c r="EN1135">
        <v>1.3328217999999999E-2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7.8095279499999997</v>
      </c>
      <c r="EX1135">
        <v>6.2053350000000002E-3</v>
      </c>
      <c r="EY1135">
        <v>4.239133E-3</v>
      </c>
      <c r="EZ1135">
        <v>1.9012790000000001E-3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0.364236</v>
      </c>
      <c r="FI1135" t="s">
        <v>113</v>
      </c>
      <c r="FJ1135" t="s">
        <v>113</v>
      </c>
      <c r="FK1135">
        <v>632.73549500000001</v>
      </c>
      <c r="FL1135" t="s">
        <v>113</v>
      </c>
      <c r="FM1135" t="s">
        <v>113</v>
      </c>
    </row>
    <row r="1136" spans="116:169">
      <c r="DL1136">
        <v>0</v>
      </c>
      <c r="DM1136">
        <v>0.35288000000000003</v>
      </c>
      <c r="DN1136">
        <v>1.74E-3</v>
      </c>
      <c r="DO1136">
        <v>1.6999999999999999E-3</v>
      </c>
      <c r="DP1136">
        <v>1.49E-3</v>
      </c>
      <c r="DQ1136">
        <v>3.0000000000000001E-5</v>
      </c>
      <c r="DR1136">
        <v>4.0000000000000003E-5</v>
      </c>
      <c r="DS1136">
        <v>1.5E-3</v>
      </c>
      <c r="DT1136">
        <v>4.8500000000000001E-3</v>
      </c>
      <c r="DU1136">
        <v>3.9570000000000001E-2</v>
      </c>
      <c r="DV1136">
        <v>0.59633000000000003</v>
      </c>
      <c r="DW1136">
        <v>1.99986</v>
      </c>
      <c r="DX1136">
        <v>0</v>
      </c>
      <c r="DY1136">
        <v>537.64477999999997</v>
      </c>
      <c r="DZ1136">
        <v>3.0070000000000001</v>
      </c>
      <c r="EA1136">
        <v>3.2290999999999999</v>
      </c>
      <c r="EB1136">
        <v>3.1122100000000001</v>
      </c>
      <c r="EC1136">
        <v>6.1749999999999999E-2</v>
      </c>
      <c r="ED1136">
        <v>6.7960000000000007E-2</v>
      </c>
      <c r="EE1136">
        <v>3.3765299999999998</v>
      </c>
      <c r="EF1136">
        <v>8.4129699999999996</v>
      </c>
      <c r="EG1136">
        <v>548.45965999999999</v>
      </c>
      <c r="EH1136">
        <v>7167.6762099999996</v>
      </c>
      <c r="EI1136">
        <v>24302.423780000001</v>
      </c>
      <c r="EJ1136">
        <v>0</v>
      </c>
      <c r="EK1136">
        <v>73.724247919999996</v>
      </c>
      <c r="EL1136">
        <v>5.1875216000000002E-2</v>
      </c>
      <c r="EM1136">
        <v>3.2946487000000003E-2</v>
      </c>
      <c r="EN1136">
        <v>1.4114425E-2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6.8568087789999996</v>
      </c>
      <c r="EX1136">
        <v>5.6931020000000002E-3</v>
      </c>
      <c r="EY1136">
        <v>3.9164580000000003E-3</v>
      </c>
      <c r="EZ1136">
        <v>1.8352030000000001E-3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0.35784500000000002</v>
      </c>
      <c r="FI1136" t="s">
        <v>113</v>
      </c>
      <c r="FJ1136" t="s">
        <v>113</v>
      </c>
      <c r="FK1136">
        <v>547.05484300000001</v>
      </c>
      <c r="FL1136" t="s">
        <v>113</v>
      </c>
      <c r="FM1136" t="s">
        <v>113</v>
      </c>
    </row>
    <row r="1137" spans="116:169">
      <c r="DL1137">
        <v>0</v>
      </c>
      <c r="DM1137">
        <v>0.34615000000000001</v>
      </c>
      <c r="DN1137">
        <v>1.92E-3</v>
      </c>
      <c r="DO1137">
        <v>1.91E-3</v>
      </c>
      <c r="DP1137">
        <v>1.5100000000000001E-3</v>
      </c>
      <c r="DQ1137">
        <v>3.0000000000000001E-5</v>
      </c>
      <c r="DR1137">
        <v>4.0000000000000003E-5</v>
      </c>
      <c r="DS1137">
        <v>1.5100000000000001E-3</v>
      </c>
      <c r="DT1137">
        <v>4.7600000000000003E-3</v>
      </c>
      <c r="DU1137">
        <v>3.9600000000000003E-2</v>
      </c>
      <c r="DV1137">
        <v>0.59782999999999997</v>
      </c>
      <c r="DW1137">
        <v>2.0047199999999998</v>
      </c>
      <c r="DX1137">
        <v>0</v>
      </c>
      <c r="DY1137">
        <v>454.39515999999998</v>
      </c>
      <c r="DZ1137">
        <v>2.9257599999999999</v>
      </c>
      <c r="EA1137">
        <v>3.2453699999999999</v>
      </c>
      <c r="EB1137">
        <v>2.8332600000000001</v>
      </c>
      <c r="EC1137">
        <v>5.8470000000000001E-2</v>
      </c>
      <c r="ED1137">
        <v>6.0260000000000001E-2</v>
      </c>
      <c r="EE1137">
        <v>3.09998</v>
      </c>
      <c r="EF1137">
        <v>7.2618799999999997</v>
      </c>
      <c r="EG1137">
        <v>548.52761999999996</v>
      </c>
      <c r="EH1137">
        <v>7171.0527400000001</v>
      </c>
      <c r="EI1137">
        <v>24310.836749999999</v>
      </c>
      <c r="EJ1137">
        <v>0</v>
      </c>
      <c r="EK1137">
        <v>73.069347429999993</v>
      </c>
      <c r="EL1137">
        <v>5.7519022000000003E-2</v>
      </c>
      <c r="EM1137">
        <v>3.3488644999999997E-2</v>
      </c>
      <c r="EN1137">
        <v>1.4338678000000001E-2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5.9126327329999997</v>
      </c>
      <c r="EX1137">
        <v>5.585914E-3</v>
      </c>
      <c r="EY1137">
        <v>3.5668710000000001E-3</v>
      </c>
      <c r="EZ1137">
        <v>1.6853E-3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0.35152899999999998</v>
      </c>
      <c r="FI1137" t="s">
        <v>113</v>
      </c>
      <c r="FJ1137" t="s">
        <v>113</v>
      </c>
      <c r="FK1137">
        <v>463.45803000000001</v>
      </c>
      <c r="FL1137" t="s">
        <v>113</v>
      </c>
      <c r="FM1137" t="s">
        <v>113</v>
      </c>
    </row>
    <row r="1138" spans="116:169">
      <c r="DL1138">
        <v>0</v>
      </c>
      <c r="DM1138">
        <v>0.31396000000000002</v>
      </c>
      <c r="DN1138">
        <v>4.6000000000000001E-4</v>
      </c>
      <c r="DO1138">
        <v>2.0600000000000002E-3</v>
      </c>
      <c r="DP1138">
        <v>1.6800000000000001E-3</v>
      </c>
      <c r="DQ1138">
        <v>3.0000000000000001E-5</v>
      </c>
      <c r="DR1138">
        <v>4.0000000000000003E-5</v>
      </c>
      <c r="DS1138">
        <v>1.47E-3</v>
      </c>
      <c r="DT1138">
        <v>3.1829999999999997E-2</v>
      </c>
      <c r="DU1138">
        <v>3.9640000000000002E-2</v>
      </c>
      <c r="DV1138">
        <v>0.59935000000000005</v>
      </c>
      <c r="DW1138">
        <v>2.0094799999999999</v>
      </c>
      <c r="DX1138">
        <v>0</v>
      </c>
      <c r="DY1138">
        <v>345.1884</v>
      </c>
      <c r="DZ1138">
        <v>0.59306999999999999</v>
      </c>
      <c r="EA1138">
        <v>3.07891</v>
      </c>
      <c r="EB1138">
        <v>2.8125399999999998</v>
      </c>
      <c r="EC1138">
        <v>5.484E-2</v>
      </c>
      <c r="ED1138">
        <v>4.9779999999999998E-2</v>
      </c>
      <c r="EE1138">
        <v>2.7470599999999998</v>
      </c>
      <c r="EF1138">
        <v>41.786949999999997</v>
      </c>
      <c r="EG1138">
        <v>548.58788000000004</v>
      </c>
      <c r="EH1138">
        <v>7174.15272</v>
      </c>
      <c r="EI1138">
        <v>24318.09863</v>
      </c>
      <c r="EJ1138">
        <v>0</v>
      </c>
      <c r="EK1138">
        <v>67.030613840000001</v>
      </c>
      <c r="EL1138">
        <v>6.3836233000000006E-2</v>
      </c>
      <c r="EM1138">
        <v>3.7403867E-2</v>
      </c>
      <c r="EN1138">
        <v>1.4634293E-2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4.6236059579999997</v>
      </c>
      <c r="EX1138">
        <v>5.4183030000000002E-3</v>
      </c>
      <c r="EY1138">
        <v>3.5228460000000001E-3</v>
      </c>
      <c r="EZ1138">
        <v>1.5393130000000001E-3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0.31819199999999997</v>
      </c>
      <c r="FI1138" t="s">
        <v>113</v>
      </c>
      <c r="FJ1138" t="s">
        <v>113</v>
      </c>
      <c r="FK1138">
        <v>351.727754</v>
      </c>
      <c r="FL1138" t="s">
        <v>113</v>
      </c>
      <c r="FM1138" t="s">
        <v>113</v>
      </c>
    </row>
    <row r="1139" spans="116:169">
      <c r="DL1139">
        <v>0</v>
      </c>
      <c r="DM1139">
        <v>0.17968999999999999</v>
      </c>
      <c r="DN1139">
        <v>1.1E-4</v>
      </c>
      <c r="DO1139">
        <v>7.1000000000000002E-4</v>
      </c>
      <c r="DP1139">
        <v>1.73E-3</v>
      </c>
      <c r="DQ1139">
        <v>2.0000000000000002E-5</v>
      </c>
      <c r="DR1139">
        <v>2.0000000000000002E-5</v>
      </c>
      <c r="DS1139">
        <v>1.6199999999999999E-3</v>
      </c>
      <c r="DT1139">
        <v>0.13428999999999999</v>
      </c>
      <c r="DU1139">
        <v>3.968E-2</v>
      </c>
      <c r="DV1139">
        <v>0.60082000000000002</v>
      </c>
      <c r="DW1139">
        <v>2.0413100000000002</v>
      </c>
      <c r="DX1139">
        <v>0</v>
      </c>
      <c r="DY1139">
        <v>158.80313000000001</v>
      </c>
      <c r="DZ1139">
        <v>0.11889</v>
      </c>
      <c r="EA1139">
        <v>0.89080999999999999</v>
      </c>
      <c r="EB1139">
        <v>2.57483</v>
      </c>
      <c r="EC1139">
        <v>3.4090000000000002E-2</v>
      </c>
      <c r="ED1139">
        <v>2.6800000000000001E-2</v>
      </c>
      <c r="EE1139">
        <v>2.70059</v>
      </c>
      <c r="EF1139">
        <v>147.64605</v>
      </c>
      <c r="EG1139">
        <v>548.63765999999998</v>
      </c>
      <c r="EH1139">
        <v>7176.8997900000004</v>
      </c>
      <c r="EI1139">
        <v>24359.885569999999</v>
      </c>
      <c r="EJ1139">
        <v>0</v>
      </c>
      <c r="EK1139">
        <v>38.837833060000001</v>
      </c>
      <c r="EL1139">
        <v>3.7363748000000002E-2</v>
      </c>
      <c r="EM1139">
        <v>4.0932237000000003E-2</v>
      </c>
      <c r="EN1139">
        <v>1.6440633E-2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2.2211198630000002</v>
      </c>
      <c r="EX1139">
        <v>2.8501260000000001E-3</v>
      </c>
      <c r="EY1139">
        <v>3.3608090000000002E-3</v>
      </c>
      <c r="EZ1139">
        <v>1.5285170000000001E-3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0.18226500000000001</v>
      </c>
      <c r="FI1139" t="s">
        <v>113</v>
      </c>
      <c r="FJ1139" t="s">
        <v>113</v>
      </c>
      <c r="FK1139">
        <v>162.421751</v>
      </c>
      <c r="FL1139" t="s">
        <v>113</v>
      </c>
      <c r="FM1139" t="s">
        <v>113</v>
      </c>
    </row>
    <row r="1140" spans="116:169">
      <c r="DL1140">
        <v>0</v>
      </c>
      <c r="DM1140">
        <v>2.7619999999999999E-2</v>
      </c>
      <c r="DN1140">
        <v>4.0000000000000003E-5</v>
      </c>
      <c r="DO1140">
        <v>1.9000000000000001E-4</v>
      </c>
      <c r="DP1140">
        <v>6.4000000000000005E-4</v>
      </c>
      <c r="DQ1140">
        <v>1.0000000000000001E-5</v>
      </c>
      <c r="DR1140">
        <v>1.0000000000000001E-5</v>
      </c>
      <c r="DS1140">
        <v>1.6199999999999999E-3</v>
      </c>
      <c r="DT1140">
        <v>0.15212999999999999</v>
      </c>
      <c r="DU1140">
        <v>3.9699999999999999E-2</v>
      </c>
      <c r="DV1140">
        <v>0.60243999999999998</v>
      </c>
      <c r="DW1140">
        <v>2.1756000000000002</v>
      </c>
      <c r="DX1140">
        <v>0</v>
      </c>
      <c r="DY1140">
        <v>18.383800000000001</v>
      </c>
      <c r="DZ1140">
        <v>3.117E-2</v>
      </c>
      <c r="EA1140">
        <v>0.19555</v>
      </c>
      <c r="EB1140">
        <v>0.80876999999999999</v>
      </c>
      <c r="EC1140">
        <v>1.6480000000000002E-2</v>
      </c>
      <c r="ED1140">
        <v>8.6499999999999997E-3</v>
      </c>
      <c r="EE1140">
        <v>2.39513</v>
      </c>
      <c r="EF1140">
        <v>134.45286999999999</v>
      </c>
      <c r="EG1140">
        <v>548.66444999999999</v>
      </c>
      <c r="EH1140">
        <v>7179.6003799999999</v>
      </c>
      <c r="EI1140">
        <v>24507.531620000002</v>
      </c>
      <c r="EJ1140">
        <v>0</v>
      </c>
      <c r="EK1140">
        <v>6.07520024</v>
      </c>
      <c r="EL1140">
        <v>1.8096332E-2</v>
      </c>
      <c r="EM1140">
        <v>1.8821028E-2</v>
      </c>
      <c r="EN1140">
        <v>1.721197E-2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0.27733245000000001</v>
      </c>
      <c r="EX1140">
        <v>1.2107400000000001E-3</v>
      </c>
      <c r="EY1140">
        <v>1.344231E-3</v>
      </c>
      <c r="EZ1140">
        <v>1.392335E-3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2.8509E-2</v>
      </c>
      <c r="FI1140" t="s">
        <v>113</v>
      </c>
      <c r="FJ1140" t="s">
        <v>113</v>
      </c>
      <c r="FK1140">
        <v>19.435772</v>
      </c>
      <c r="FL1140" t="s">
        <v>113</v>
      </c>
      <c r="FM1140" t="s">
        <v>113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ArtificialTreatments</vt:lpstr>
      <vt:lpstr>SimpleConvolve</vt:lpstr>
      <vt:lpstr>General-Simple-Tests</vt:lpstr>
      <vt:lpstr>XLM-Wraps</vt:lpstr>
      <vt:lpstr>dMatrix-Inv-test</vt:lpstr>
      <vt:lpstr>DSMBases</vt:lpstr>
      <vt:lpstr>Roll 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2026-02-18T17:58:26Z</dcterms:modified>
</cp:coreProperties>
</file>