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/>
  <mc:AlternateContent xmlns:mc="http://schemas.openxmlformats.org/markup-compatibility/2006">
    <mc:Choice Requires="x15">
      <x15ac:absPath xmlns:x15ac="http://schemas.microsoft.com/office/spreadsheetml/2010/11/ac" url="/Users/james/Desktop/Work/Code/cwms/TRIPS/VariableFinder/resources/"/>
    </mc:Choice>
  </mc:AlternateContent>
  <bookViews>
    <workbookView xWindow="0" yWindow="460" windowWidth="33600" windowHeight="20540"/>
  </bookViews>
  <sheets>
    <sheet name="Variables" sheetId="1" r:id="rId1"/>
    <sheet name="Init N calc" sheetId="3" r:id="rId2"/>
    <sheet name="Sheet1" sheetId="4" r:id="rId3"/>
  </sheets>
  <definedNames>
    <definedName name="_xlnm.Print_Area" localSheetId="0">Variables!$A$1:$I$48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3" l="1"/>
  <c r="I14" i="3"/>
  <c r="D14" i="3"/>
  <c r="F14" i="3"/>
  <c r="G14" i="3"/>
  <c r="D13" i="3"/>
  <c r="F13" i="3"/>
  <c r="G13" i="3"/>
  <c r="D12" i="3"/>
  <c r="F12" i="3"/>
  <c r="G12" i="3"/>
  <c r="D11" i="3"/>
  <c r="F11" i="3"/>
  <c r="G11" i="3"/>
  <c r="D10" i="3"/>
  <c r="F10" i="3"/>
  <c r="G10" i="3"/>
  <c r="D9" i="3"/>
  <c r="F9" i="3"/>
  <c r="G9" i="3"/>
  <c r="D8" i="3"/>
  <c r="F8" i="3"/>
  <c r="G8" i="3"/>
  <c r="H11" i="3"/>
  <c r="I13" i="3"/>
  <c r="I11" i="3"/>
  <c r="H8" i="3"/>
  <c r="H12" i="3"/>
  <c r="I8" i="3"/>
  <c r="I12" i="3"/>
  <c r="H9" i="3"/>
  <c r="H13" i="3"/>
  <c r="I9" i="3"/>
  <c r="H10" i="3"/>
  <c r="H14" i="3"/>
  <c r="I10" i="3"/>
</calcChain>
</file>

<file path=xl/sharedStrings.xml><?xml version="1.0" encoding="utf-8"?>
<sst xmlns="http://schemas.openxmlformats.org/spreadsheetml/2006/main" count="522" uniqueCount="282">
  <si>
    <t>trt_name</t>
  </si>
  <si>
    <t>TNAME</t>
  </si>
  <si>
    <t>Definition</t>
  </si>
  <si>
    <t>Min</t>
  </si>
  <si>
    <t>Max</t>
  </si>
  <si>
    <t>Units</t>
  </si>
  <si>
    <t>CR</t>
  </si>
  <si>
    <t>crid</t>
  </si>
  <si>
    <t>INGENO</t>
  </si>
  <si>
    <t>cul_id</t>
  </si>
  <si>
    <t>cul_name</t>
  </si>
  <si>
    <t>CNAME</t>
  </si>
  <si>
    <t>wst_id</t>
  </si>
  <si>
    <t>WSTA</t>
  </si>
  <si>
    <t>soil_id</t>
  </si>
  <si>
    <t>ID_SOIL</t>
  </si>
  <si>
    <t>fl_long</t>
  </si>
  <si>
    <t>fl_lat</t>
  </si>
  <si>
    <t>XCRD</t>
  </si>
  <si>
    <t>YCRD</t>
  </si>
  <si>
    <t>FLHST</t>
  </si>
  <si>
    <t>FHDUR</t>
  </si>
  <si>
    <t>decimal degrees</t>
  </si>
  <si>
    <t>code</t>
  </si>
  <si>
    <t>years</t>
  </si>
  <si>
    <t>NA</t>
  </si>
  <si>
    <t>icpcr</t>
  </si>
  <si>
    <t>PCR</t>
  </si>
  <si>
    <t>icrt</t>
  </si>
  <si>
    <t>ICRT</t>
  </si>
  <si>
    <t>icrag</t>
  </si>
  <si>
    <t>ICRES</t>
  </si>
  <si>
    <t>icrip</t>
  </si>
  <si>
    <t>icrdp</t>
  </si>
  <si>
    <t>ICRIP</t>
  </si>
  <si>
    <t>ICRID</t>
  </si>
  <si>
    <t>icbl</t>
  </si>
  <si>
    <t>ich2o</t>
  </si>
  <si>
    <t>icnh4</t>
  </si>
  <si>
    <t>icno3</t>
  </si>
  <si>
    <t>ICBL</t>
  </si>
  <si>
    <t>SH2O</t>
  </si>
  <si>
    <t>SNH4</t>
  </si>
  <si>
    <t>SNO3</t>
  </si>
  <si>
    <t>pdate</t>
  </si>
  <si>
    <t>plma</t>
  </si>
  <si>
    <t>plds</t>
  </si>
  <si>
    <t>plrs</t>
  </si>
  <si>
    <t>pldp</t>
  </si>
  <si>
    <t>PDATE</t>
  </si>
  <si>
    <t>PPOP</t>
  </si>
  <si>
    <t>PLME</t>
  </si>
  <si>
    <t>PLDS</t>
  </si>
  <si>
    <t>PLRS</t>
  </si>
  <si>
    <t>PLDP</t>
  </si>
  <si>
    <t>initial conditions</t>
  </si>
  <si>
    <t>fecd</t>
  </si>
  <si>
    <t>feacd</t>
  </si>
  <si>
    <t>fedep</t>
  </si>
  <si>
    <t>feamn</t>
  </si>
  <si>
    <t>FDATE</t>
  </si>
  <si>
    <t>FMCD</t>
  </si>
  <si>
    <t>FACD</t>
  </si>
  <si>
    <t>FDEP</t>
  </si>
  <si>
    <t>FAMN</t>
  </si>
  <si>
    <t>omdat</t>
  </si>
  <si>
    <t>omamt</t>
  </si>
  <si>
    <t>RDATE</t>
  </si>
  <si>
    <t>RCOD</t>
  </si>
  <si>
    <t>RAMT</t>
  </si>
  <si>
    <t>IMDEP</t>
  </si>
  <si>
    <t>ITHRL</t>
  </si>
  <si>
    <t>ITHRU</t>
  </si>
  <si>
    <t>IMETH</t>
  </si>
  <si>
    <t>IRAMT</t>
  </si>
  <si>
    <t>Treatment name</t>
  </si>
  <si>
    <t>text</t>
  </si>
  <si>
    <t>Crop (or weed) species identifier</t>
  </si>
  <si>
    <t>Cultivar, line or genotype identifier</t>
  </si>
  <si>
    <t>Cultivar name</t>
  </si>
  <si>
    <t>Weather station identifier to link to site information</t>
  </si>
  <si>
    <t>number</t>
  </si>
  <si>
    <t>Soil profile identifier</t>
  </si>
  <si>
    <t>Field longitude, E positive, W negative</t>
  </si>
  <si>
    <t>Field latitude</t>
  </si>
  <si>
    <t>Soil layer base depth</t>
  </si>
  <si>
    <t>cm</t>
  </si>
  <si>
    <t>%</t>
  </si>
  <si>
    <t>Residue, crop code for previous crop</t>
  </si>
  <si>
    <t>Root weight from previous crop</t>
  </si>
  <si>
    <t>kg/ha</t>
  </si>
  <si>
    <t>Residue above-ground weight, dry weight basis</t>
  </si>
  <si>
    <t>Residue incorporation percentage</t>
  </si>
  <si>
    <t>Residue incorporation depth</t>
  </si>
  <si>
    <t>Initial water concentration by layer</t>
  </si>
  <si>
    <t>unitless</t>
  </si>
  <si>
    <t>Initial NH4 conc., as elemental N on dry wt. basis, by layer</t>
  </si>
  <si>
    <t>ppm</t>
  </si>
  <si>
    <t>Initial NO3 conc., as elemental N on dry wt. basis, by layer</t>
  </si>
  <si>
    <t>Planting or sowing date</t>
  </si>
  <si>
    <t>date</t>
  </si>
  <si>
    <t>Planting material</t>
  </si>
  <si>
    <t>Planting distribution</t>
  </si>
  <si>
    <t>Row spacing</t>
  </si>
  <si>
    <t>Planting depth</t>
  </si>
  <si>
    <t>mm</t>
  </si>
  <si>
    <t>Fertilizer material</t>
  </si>
  <si>
    <t>Fertilizer application method</t>
  </si>
  <si>
    <t>Fertilizer application depth</t>
  </si>
  <si>
    <t>Nitrogen in applied fertilizer</t>
  </si>
  <si>
    <t>kg[N]/ha</t>
  </si>
  <si>
    <t>Organic materials application date</t>
  </si>
  <si>
    <t>Organic materials application amount, dry weight basis</t>
  </si>
  <si>
    <t>Field history</t>
  </si>
  <si>
    <t>Duration under FLHST management</t>
  </si>
  <si>
    <t>plpop</t>
  </si>
  <si>
    <t>Plant population at planting</t>
  </si>
  <si>
    <t>number/m2</t>
  </si>
  <si>
    <t>iame</t>
  </si>
  <si>
    <t>iamt</t>
  </si>
  <si>
    <t>irmdp</t>
  </si>
  <si>
    <t>irthr</t>
  </si>
  <si>
    <t>irept</t>
  </si>
  <si>
    <t>slll</t>
  </si>
  <si>
    <t>sldul</t>
  </si>
  <si>
    <t>omcd</t>
  </si>
  <si>
    <t>Organic material, identifying code</t>
  </si>
  <si>
    <t>fedate</t>
  </si>
  <si>
    <t>Fertilization date</t>
  </si>
  <si>
    <t>fen_tot</t>
  </si>
  <si>
    <t>fen_#</t>
  </si>
  <si>
    <t>Nitrogen, total amount over season</t>
  </si>
  <si>
    <t>Nitrogen applications, total number at end season</t>
  </si>
  <si>
    <t>Irrigation management, reference soil depth for automatic application</t>
  </si>
  <si>
    <t>Irrigation threshold water content for automatic application</t>
  </si>
  <si>
    <t>Irrigation, ending % avail, automatic application</t>
  </si>
  <si>
    <t>Method for automatic applications</t>
  </si>
  <si>
    <t>Irrigation amount, automatic application</t>
  </si>
  <si>
    <t>&gt; irthr</t>
  </si>
  <si>
    <t>&lt; irept</t>
  </si>
  <si>
    <t>S</t>
  </si>
  <si>
    <t>R</t>
  </si>
  <si>
    <t>depends on location</t>
  </si>
  <si>
    <t>FE001</t>
  </si>
  <si>
    <t>AP002</t>
  </si>
  <si>
    <t>0 and 30 days after planting</t>
  </si>
  <si>
    <t>IR001</t>
  </si>
  <si>
    <t>5 days before planting</t>
  </si>
  <si>
    <t>RE201</t>
  </si>
  <si>
    <t>WH</t>
  </si>
  <si>
    <t>= sldul</t>
  </si>
  <si>
    <t>metadata / field data</t>
  </si>
  <si>
    <t>initial conditions - soil layer data (all data entered for each soil layer)</t>
  </si>
  <si>
    <t xml:space="preserve">Planting event </t>
  </si>
  <si>
    <t>Automatic irrigation rules</t>
  </si>
  <si>
    <t>Seasonal fertilizer data (can be used to synthesize fertilizer event data)</t>
  </si>
  <si>
    <t>Organic matter application event (potentially multiple events)</t>
  </si>
  <si>
    <t>Fertilizer event (potentially multiple events)</t>
  </si>
  <si>
    <t>icin</t>
  </si>
  <si>
    <t>Initial profile inorganic nitrogen amount</t>
  </si>
  <si>
    <t>*</t>
  </si>
  <si>
    <t>"typical" value for wheat (* see notes)</t>
  </si>
  <si>
    <t>relational link to weather data</t>
  </si>
  <si>
    <t>relational link to soil data</t>
  </si>
  <si>
    <t>relational link to grid cell location</t>
  </si>
  <si>
    <t>some descriptive text</t>
  </si>
  <si>
    <t>* FH101 or FH102</t>
  </si>
  <si>
    <t>1. Calculate soil layer thicknesses</t>
  </si>
  <si>
    <t>thick(j) = SLLB(j) - SLLB(j-1), except for first layer thick(1) = SLLB(1)</t>
  </si>
  <si>
    <t>2. Calculate total inorganic N amount per soil layer (kg/ha)</t>
  </si>
  <si>
    <t>3. Calculate total soil N concentration</t>
  </si>
  <si>
    <t>Nppm = ICIN * 10. / ∑(SLBDM * thick)</t>
  </si>
  <si>
    <t>4. Calculate ammonium and nitrate concentrations (all layers have same concentration)</t>
  </si>
  <si>
    <t>ICNH4 = 0.1 * Nppm</t>
  </si>
  <si>
    <t>ICNO3 = 0.9 * Nppm</t>
  </si>
  <si>
    <t>SLLB</t>
  </si>
  <si>
    <t>(cm)</t>
  </si>
  <si>
    <t>thick</t>
  </si>
  <si>
    <t>SLBDM</t>
  </si>
  <si>
    <t>(g/cm3)</t>
  </si>
  <si>
    <t>SLBDM * thick</t>
  </si>
  <si>
    <t>(g/cm2)</t>
  </si>
  <si>
    <t>ICN_TOT</t>
  </si>
  <si>
    <t>(kg/ha)</t>
  </si>
  <si>
    <t>ICNH4</t>
  </si>
  <si>
    <t>(ppm)</t>
  </si>
  <si>
    <t>ICNO3</t>
  </si>
  <si>
    <t>ICIN =</t>
  </si>
  <si>
    <t xml:space="preserve">Nppm = </t>
  </si>
  <si>
    <t>ICN_TOT(j) = SLBDM(j) * thick(j) * ICIN /  ∑(SLBDM * thick)</t>
  </si>
  <si>
    <t>Example</t>
  </si>
  <si>
    <t xml:space="preserve">Nppm = ICIN / ∑(SLBDM * thick) * 10.0 </t>
  </si>
  <si>
    <t>Inputs: ICIN, SLLB, SLBDM</t>
  </si>
  <si>
    <t>same layer depths as soil profile</t>
  </si>
  <si>
    <t>Daily weather variables</t>
  </si>
  <si>
    <t>Date for daily weather, field observations, etc.</t>
  </si>
  <si>
    <t>SRAD</t>
  </si>
  <si>
    <t>Solar radiation</t>
  </si>
  <si>
    <t>MJ/m2.d</t>
  </si>
  <si>
    <t>TMAX</t>
  </si>
  <si>
    <t>Temperature of air, maximum</t>
  </si>
  <si>
    <t>C</t>
  </si>
  <si>
    <t>TMIN</t>
  </si>
  <si>
    <t>Temperature of air, minimum</t>
  </si>
  <si>
    <t>RAIN</t>
  </si>
  <si>
    <t>Rainfall, including moisture in snow, in one day</t>
  </si>
  <si>
    <t>mm/d</t>
  </si>
  <si>
    <t>w_date</t>
  </si>
  <si>
    <t>srad</t>
  </si>
  <si>
    <t>tmax</t>
  </si>
  <si>
    <t>tmin</t>
  </si>
  <si>
    <t>rain</t>
  </si>
  <si>
    <t>DATE</t>
  </si>
  <si>
    <t>AVWAT</t>
  </si>
  <si>
    <t>Seasonal water availability which limits irrigation</t>
  </si>
  <si>
    <t>group</t>
  </si>
  <si>
    <t>ICASA name</t>
  </si>
  <si>
    <t>LOCATION</t>
  </si>
  <si>
    <t>geographic location</t>
  </si>
  <si>
    <t>SC_YEAR</t>
  </si>
  <si>
    <t>PROD</t>
  </si>
  <si>
    <t>LOC_AFFECTED</t>
  </si>
  <si>
    <t>CONSUM</t>
  </si>
  <si>
    <t>Consumption of a country</t>
  </si>
  <si>
    <t>RESERVES</t>
  </si>
  <si>
    <t>Reserve of a country</t>
  </si>
  <si>
    <t>SUPPLY</t>
  </si>
  <si>
    <t>Supply of a country</t>
  </si>
  <si>
    <t>DEMAND</t>
  </si>
  <si>
    <t>Demand of a country</t>
  </si>
  <si>
    <t>EXPORT</t>
  </si>
  <si>
    <t>Amount of Export</t>
  </si>
  <si>
    <t>IMPORT</t>
  </si>
  <si>
    <t>Amount of Import</t>
  </si>
  <si>
    <t>SHOCK_YEAR</t>
  </si>
  <si>
    <t>YEARS_AFFECTED</t>
  </si>
  <si>
    <t>PRICE</t>
  </si>
  <si>
    <t>GEO_DESCRIPTION</t>
  </si>
  <si>
    <t>YEAR</t>
  </si>
  <si>
    <t>FEN_TOT</t>
  </si>
  <si>
    <t>GEO_FORMAT</t>
  </si>
  <si>
    <t>LIFEEXPECT</t>
  </si>
  <si>
    <t>life expectancy per country</t>
  </si>
  <si>
    <t>SCHOOLING</t>
  </si>
  <si>
    <t>WATERACCESS</t>
  </si>
  <si>
    <t>LOC_KILOCAL</t>
  </si>
  <si>
    <t>calories per capita for each crop</t>
  </si>
  <si>
    <t>CONST_PCT_OTHERCAL</t>
  </si>
  <si>
    <t>CONST_ELASTIC_CAL</t>
  </si>
  <si>
    <t>MIN_KCAL</t>
  </si>
  <si>
    <t>minimum kilocalories for each country</t>
  </si>
  <si>
    <t>SSP</t>
  </si>
  <si>
    <t>population projections</t>
  </si>
  <si>
    <t>R_PERCAP_GDP</t>
  </si>
  <si>
    <t>POP_HUNGER</t>
  </si>
  <si>
    <t>PCT_PREVALENT_HUNGER</t>
  </si>
  <si>
    <t>prevalence of hunger</t>
  </si>
  <si>
    <t>PCT_MALNOUR_YEARLY</t>
  </si>
  <si>
    <t>PCT_MALNOUR_CHILD</t>
  </si>
  <si>
    <t>start year</t>
  </si>
  <si>
    <t>Harvest production at harvest maturity</t>
  </si>
  <si>
    <t>geographic locations</t>
  </si>
  <si>
    <t>The year when the change in production occurs</t>
  </si>
  <si>
    <t>Years to output starting</t>
  </si>
  <si>
    <t>Price</t>
  </si>
  <si>
    <t>description of geographic region</t>
  </si>
  <si>
    <t>years of impact</t>
  </si>
  <si>
    <t>Percent of malnourished children</t>
  </si>
  <si>
    <t>Percent of malnourished people</t>
  </si>
  <si>
    <t>Population at risk of hunger</t>
  </si>
  <si>
    <t>Per capita GDP growth rate from start year</t>
  </si>
  <si>
    <t>degree of access</t>
  </si>
  <si>
    <t>format of geographic information</t>
  </si>
  <si>
    <t>percentage of total female enrollment in 2nd education for country</t>
  </si>
  <si>
    <t>TRIPS name</t>
  </si>
  <si>
    <t>DSSAT name</t>
  </si>
  <si>
    <t>elasticity of other calories</t>
  </si>
  <si>
    <t>calories that come from other crops</t>
  </si>
  <si>
    <t>FOOD_INSECURITY</t>
  </si>
  <si>
    <t>Food insecurity in a country</t>
  </si>
  <si>
    <t>FOOD</t>
  </si>
  <si>
    <t>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</si>
</sst>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rgb="FF000000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1" tint="0.499984740745262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</font>
    <font>
      <sz val="10"/>
      <color rgb="FF333333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2" fillId="0" borderId="0"/>
    <xf numFmtId="0" fontId="4" fillId="0" borderId="0"/>
    <xf numFmtId="0" fontId="2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left" wrapText="1"/>
    </xf>
    <xf numFmtId="0" fontId="10" fillId="0" borderId="0" xfId="0" applyFont="1" applyAlignment="1">
      <alignment vertical="center"/>
    </xf>
    <xf numFmtId="0" fontId="10" fillId="0" borderId="1" xfId="0" applyFont="1" applyBorder="1" applyAlignment="1">
      <alignment horizontal="right" vertical="center" wrapText="1"/>
    </xf>
    <xf numFmtId="0" fontId="11" fillId="0" borderId="1" xfId="1" applyFont="1" applyFill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13" fillId="0" borderId="1" xfId="1" applyFont="1" applyFill="1" applyBorder="1" applyAlignment="1">
      <alignment vertical="center" wrapText="1"/>
    </xf>
    <xf numFmtId="0" fontId="12" fillId="0" borderId="1" xfId="0" applyFont="1" applyBorder="1" applyAlignment="1">
      <alignment horizontal="right" vertical="center"/>
    </xf>
    <xf numFmtId="0" fontId="12" fillId="0" borderId="0" xfId="0" applyFont="1" applyAlignment="1">
      <alignment vertical="center"/>
    </xf>
    <xf numFmtId="0" fontId="0" fillId="0" borderId="1" xfId="0" applyBorder="1" applyAlignment="1">
      <alignment horizontal="right" vertical="center" wrapText="1"/>
    </xf>
    <xf numFmtId="0" fontId="12" fillId="0" borderId="1" xfId="0" applyFont="1" applyBorder="1" applyAlignment="1">
      <alignment horizontal="right" vertical="center" wrapText="1"/>
    </xf>
    <xf numFmtId="0" fontId="0" fillId="0" borderId="1" xfId="0" quotePrefix="1" applyFill="1" applyBorder="1" applyAlignment="1">
      <alignment horizontal="right" vertical="center" wrapText="1"/>
    </xf>
    <xf numFmtId="0" fontId="0" fillId="0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12" fillId="4" borderId="1" xfId="0" applyFont="1" applyFill="1" applyBorder="1" applyAlignment="1">
      <alignment vertical="center"/>
    </xf>
    <xf numFmtId="0" fontId="13" fillId="4" borderId="1" xfId="1" applyFont="1" applyFill="1" applyBorder="1" applyAlignment="1">
      <alignment vertical="center" wrapText="1"/>
    </xf>
    <xf numFmtId="0" fontId="12" fillId="4" borderId="1" xfId="0" applyFont="1" applyFill="1" applyBorder="1" applyAlignment="1">
      <alignment horizontal="right" vertical="center"/>
    </xf>
    <xf numFmtId="0" fontId="12" fillId="4" borderId="1" xfId="0" applyFont="1" applyFill="1" applyBorder="1" applyAlignment="1">
      <alignment horizontal="right" vertical="center" wrapText="1"/>
    </xf>
    <xf numFmtId="0" fontId="14" fillId="0" borderId="2" xfId="0" applyFont="1" applyBorder="1" applyAlignment="1">
      <alignment horizontal="left" vertical="center" wrapText="1" indent="1"/>
    </xf>
    <xf numFmtId="0" fontId="0" fillId="6" borderId="2" xfId="0" applyFill="1" applyBorder="1" applyAlignment="1">
      <alignment horizontal="left" vertical="center" wrapText="1" indent="1"/>
    </xf>
    <xf numFmtId="0" fontId="14" fillId="0" borderId="0" xfId="0" applyFont="1" applyAlignment="1">
      <alignment horizontal="left" vertical="center"/>
    </xf>
    <xf numFmtId="2" fontId="0" fillId="0" borderId="0" xfId="0" applyNumberFormat="1"/>
    <xf numFmtId="0" fontId="1" fillId="0" borderId="0" xfId="0" applyFont="1"/>
    <xf numFmtId="0" fontId="15" fillId="7" borderId="4" xfId="0" applyFont="1" applyFill="1" applyBorder="1" applyAlignment="1">
      <alignment horizontal="right" vertical="top" wrapText="1"/>
    </xf>
    <xf numFmtId="0" fontId="15" fillId="7" borderId="5" xfId="0" applyFont="1" applyFill="1" applyBorder="1" applyAlignment="1">
      <alignment horizontal="right" vertical="top" wrapText="1"/>
    </xf>
    <xf numFmtId="0" fontId="14" fillId="0" borderId="3" xfId="0" applyFont="1" applyBorder="1" applyAlignment="1">
      <alignment horizontal="right" vertical="top" wrapText="1"/>
    </xf>
    <xf numFmtId="2" fontId="14" fillId="0" borderId="3" xfId="0" applyNumberFormat="1" applyFont="1" applyBorder="1" applyAlignment="1">
      <alignment horizontal="right" vertical="top" wrapText="1"/>
    </xf>
    <xf numFmtId="0" fontId="15" fillId="7" borderId="3" xfId="0" applyFont="1" applyFill="1" applyBorder="1" applyAlignment="1">
      <alignment horizontal="right" vertical="top" wrapText="1"/>
    </xf>
    <xf numFmtId="2" fontId="15" fillId="7" borderId="3" xfId="0" applyNumberFormat="1" applyFont="1" applyFill="1" applyBorder="1" applyAlignment="1">
      <alignment horizontal="right" vertical="top" wrapText="1"/>
    </xf>
    <xf numFmtId="0" fontId="0" fillId="5" borderId="0" xfId="0" applyFill="1"/>
    <xf numFmtId="0" fontId="14" fillId="5" borderId="3" xfId="0" applyFont="1" applyFill="1" applyBorder="1" applyAlignment="1">
      <alignment horizontal="right" vertical="top" wrapText="1"/>
    </xf>
    <xf numFmtId="0" fontId="0" fillId="5" borderId="0" xfId="0" applyFill="1" applyBorder="1"/>
    <xf numFmtId="0" fontId="6" fillId="0" borderId="1" xfId="0" applyFont="1" applyFill="1" applyBorder="1" applyAlignment="1">
      <alignment horizontal="right" vertical="center"/>
    </xf>
    <xf numFmtId="0" fontId="6" fillId="0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10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right" vertical="center"/>
    </xf>
    <xf numFmtId="0" fontId="0" fillId="0" borderId="1" xfId="0" applyFill="1" applyBorder="1" applyAlignment="1">
      <alignment vertical="center"/>
    </xf>
    <xf numFmtId="0" fontId="9" fillId="4" borderId="1" xfId="0" applyFont="1" applyFill="1" applyBorder="1" applyAlignment="1">
      <alignment vertical="center"/>
    </xf>
    <xf numFmtId="0" fontId="7" fillId="4" borderId="1" xfId="2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right" vertical="center"/>
    </xf>
    <xf numFmtId="0" fontId="8" fillId="4" borderId="1" xfId="1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right" vertical="center" wrapText="1"/>
    </xf>
    <xf numFmtId="0" fontId="6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right" vertical="center"/>
    </xf>
    <xf numFmtId="0" fontId="6" fillId="3" borderId="1" xfId="0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3" fillId="0" borderId="1" xfId="1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 wrapText="1"/>
    </xf>
    <xf numFmtId="0" fontId="8" fillId="0" borderId="1" xfId="1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16" fillId="0" borderId="1" xfId="2" applyFont="1" applyFill="1" applyBorder="1" applyAlignment="1">
      <alignment vertical="center" wrapText="1"/>
    </xf>
    <xf numFmtId="0" fontId="0" fillId="8" borderId="1" xfId="0" applyFill="1" applyBorder="1" applyAlignment="1">
      <alignment vertical="center"/>
    </xf>
    <xf numFmtId="0" fontId="12" fillId="8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wrapText="1"/>
    </xf>
    <xf numFmtId="0" fontId="9" fillId="3" borderId="1" xfId="0" applyFont="1" applyFill="1" applyBorder="1" applyAlignment="1">
      <alignment vertical="center"/>
    </xf>
    <xf numFmtId="0" fontId="7" fillId="3" borderId="1" xfId="2" applyFont="1" applyFill="1" applyBorder="1" applyAlignment="1">
      <alignment vertical="center" wrapText="1"/>
    </xf>
    <xf numFmtId="0" fontId="11" fillId="0" borderId="1" xfId="3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right" vertical="center" wrapText="1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left" wrapText="1"/>
    </xf>
    <xf numFmtId="0" fontId="1" fillId="2" borderId="6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left" wrapText="1"/>
    </xf>
    <xf numFmtId="0" fontId="1" fillId="2" borderId="6" xfId="0" applyFont="1" applyFill="1" applyBorder="1" applyAlignment="1">
      <alignment horizontal="right" wrapText="1"/>
    </xf>
    <xf numFmtId="0" fontId="17" fillId="0" borderId="0" xfId="0" applyFont="1"/>
    <xf numFmtId="0" fontId="4" fillId="0" borderId="0" xfId="0" applyFont="1"/>
    <xf numFmtId="0" fontId="0" fillId="9" borderId="1" xfId="0" applyFont="1" applyFill="1" applyBorder="1" applyAlignment="1">
      <alignment vertical="center"/>
    </xf>
    <xf numFmtId="0" fontId="1" fillId="9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0" fillId="10" borderId="1" xfId="0" applyFont="1" applyFill="1" applyBorder="1" applyAlignment="1">
      <alignment vertical="center"/>
    </xf>
    <xf numFmtId="0" fontId="20" fillId="10" borderId="7" xfId="0" applyFont="1" applyFill="1" applyBorder="1" applyAlignment="1">
      <alignment vertical="center"/>
    </xf>
    <xf numFmtId="0" fontId="1" fillId="9" borderId="8" xfId="0" applyFont="1" applyFill="1" applyBorder="1" applyAlignment="1">
      <alignment vertical="center"/>
    </xf>
    <xf numFmtId="0" fontId="20" fillId="10" borderId="8" xfId="0" applyFont="1" applyFill="1" applyBorder="1" applyAlignment="1">
      <alignment vertical="center"/>
    </xf>
  </cellXfs>
  <cellStyles count="8">
    <cellStyle name="Followed Hyperlink" xfId="5" builtinId="9" hidden="1"/>
    <cellStyle name="Followed Hyperlink" xfId="7" builtinId="9" hidden="1"/>
    <cellStyle name="Hyperlink" xfId="4" builtinId="8" hidden="1"/>
    <cellStyle name="Hyperlink" xfId="6" builtinId="8" hidden="1"/>
    <cellStyle name="Normal" xfId="0" builtinId="0"/>
    <cellStyle name="Normal 2" xfId="2"/>
    <cellStyle name="Normal_Sheet1" xfId="1"/>
    <cellStyle name="Normal_Variables" xfId="3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172"/>
  <sheetViews>
    <sheetView tabSelected="1" zoomScale="130" zoomScaleNormal="130" workbookViewId="0">
      <pane ySplit="1" topLeftCell="A54" activePane="bottomLeft" state="frozen"/>
      <selection pane="bottomLeft" activeCell="A79" sqref="A79"/>
    </sheetView>
  </sheetViews>
  <sheetFormatPr baseColWidth="10" defaultColWidth="8.83203125" defaultRowHeight="15" x14ac:dyDescent="0.2"/>
  <cols>
    <col min="1" max="1" width="23.33203125" customWidth="1"/>
    <col min="2" max="2" width="36.5" customWidth="1"/>
    <col min="3" max="3" width="21.1640625" customWidth="1"/>
    <col min="4" max="4" width="69" customWidth="1"/>
    <col min="5" max="5" width="33.33203125" customWidth="1"/>
    <col min="6" max="6" width="18.1640625" style="1" customWidth="1"/>
    <col min="7" max="8" width="8.83203125" style="2"/>
    <col min="9" max="9" width="34.33203125" style="17" customWidth="1"/>
    <col min="10" max="11" width="9.1640625" style="2" customWidth="1"/>
    <col min="12" max="12" width="10.33203125" style="2" customWidth="1"/>
    <col min="13" max="14" width="9.1640625" style="2" customWidth="1"/>
    <col min="15" max="15" width="10.1640625" style="2" customWidth="1"/>
    <col min="16" max="16" width="56.83203125" style="5" customWidth="1"/>
    <col min="17" max="17" width="3.5" customWidth="1"/>
    <col min="18" max="18" width="22.33203125" customWidth="1"/>
    <col min="19" max="19" width="30.83203125" customWidth="1"/>
  </cols>
  <sheetData>
    <row r="1" spans="1:22" ht="33" customHeight="1" x14ac:dyDescent="0.2">
      <c r="A1" s="74" t="s">
        <v>216</v>
      </c>
      <c r="B1" s="74" t="s">
        <v>274</v>
      </c>
      <c r="C1" s="74" t="s">
        <v>275</v>
      </c>
      <c r="D1" s="75" t="s">
        <v>2</v>
      </c>
      <c r="E1" s="73" t="s">
        <v>215</v>
      </c>
      <c r="F1" s="75" t="s">
        <v>5</v>
      </c>
      <c r="G1" s="76" t="s">
        <v>3</v>
      </c>
      <c r="H1" s="76" t="s">
        <v>4</v>
      </c>
      <c r="I1" s="76" t="s">
        <v>161</v>
      </c>
      <c r="J1"/>
      <c r="K1"/>
      <c r="L1"/>
      <c r="M1"/>
      <c r="N1"/>
      <c r="O1"/>
      <c r="P1"/>
    </row>
    <row r="2" spans="1:22" s="3" customFormat="1" x14ac:dyDescent="0.2">
      <c r="A2" s="55" t="s">
        <v>0</v>
      </c>
      <c r="B2" s="79" t="s">
        <v>25</v>
      </c>
      <c r="C2" s="55" t="s">
        <v>1</v>
      </c>
      <c r="D2" s="56" t="s">
        <v>75</v>
      </c>
      <c r="E2" s="56" t="s">
        <v>151</v>
      </c>
      <c r="F2" s="56" t="s">
        <v>76</v>
      </c>
      <c r="G2" s="54" t="s">
        <v>25</v>
      </c>
      <c r="H2" s="54" t="s">
        <v>25</v>
      </c>
      <c r="I2" s="13" t="s">
        <v>165</v>
      </c>
    </row>
    <row r="3" spans="1:22" s="3" customFormat="1" ht="30" customHeight="1" x14ac:dyDescent="0.2">
      <c r="A3" s="57" t="s">
        <v>12</v>
      </c>
      <c r="B3" s="80" t="s">
        <v>25</v>
      </c>
      <c r="C3" s="57" t="s">
        <v>13</v>
      </c>
      <c r="D3" s="56" t="s">
        <v>80</v>
      </c>
      <c r="E3" s="56" t="s">
        <v>151</v>
      </c>
      <c r="F3" s="56" t="s">
        <v>76</v>
      </c>
      <c r="G3" s="54" t="s">
        <v>25</v>
      </c>
      <c r="H3" s="54" t="s">
        <v>25</v>
      </c>
      <c r="I3" s="13" t="s">
        <v>162</v>
      </c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s="3" customFormat="1" x14ac:dyDescent="0.2">
      <c r="A4" s="57" t="s">
        <v>14</v>
      </c>
      <c r="B4" s="80" t="s">
        <v>25</v>
      </c>
      <c r="C4" s="57" t="s">
        <v>15</v>
      </c>
      <c r="D4" s="56" t="s">
        <v>82</v>
      </c>
      <c r="E4" s="56" t="s">
        <v>151</v>
      </c>
      <c r="F4" s="56" t="s">
        <v>76</v>
      </c>
      <c r="G4" s="54" t="s">
        <v>25</v>
      </c>
      <c r="H4" s="54" t="s">
        <v>25</v>
      </c>
      <c r="I4" s="13" t="s">
        <v>163</v>
      </c>
    </row>
    <row r="5" spans="1:22" s="12" customFormat="1" x14ac:dyDescent="0.2">
      <c r="A5" s="9" t="s">
        <v>16</v>
      </c>
      <c r="B5" s="80" t="s">
        <v>25</v>
      </c>
      <c r="C5" s="9" t="s">
        <v>18</v>
      </c>
      <c r="D5" s="10" t="s">
        <v>83</v>
      </c>
      <c r="E5" s="10" t="s">
        <v>151</v>
      </c>
      <c r="F5" s="10" t="s">
        <v>22</v>
      </c>
      <c r="G5" s="11">
        <v>-90</v>
      </c>
      <c r="H5" s="11">
        <v>90</v>
      </c>
      <c r="I5" s="14" t="s">
        <v>164</v>
      </c>
    </row>
    <row r="6" spans="1:22" s="12" customFormat="1" x14ac:dyDescent="0.2">
      <c r="A6" s="9" t="s">
        <v>17</v>
      </c>
      <c r="B6" s="80" t="s">
        <v>25</v>
      </c>
      <c r="C6" s="9" t="s">
        <v>19</v>
      </c>
      <c r="D6" s="10" t="s">
        <v>84</v>
      </c>
      <c r="E6" s="10" t="s">
        <v>151</v>
      </c>
      <c r="F6" s="10" t="s">
        <v>22</v>
      </c>
      <c r="G6" s="11">
        <v>-180</v>
      </c>
      <c r="H6" s="11">
        <v>180</v>
      </c>
      <c r="I6" s="14" t="s">
        <v>164</v>
      </c>
    </row>
    <row r="7" spans="1:22" s="3" customFormat="1" x14ac:dyDescent="0.2">
      <c r="A7" s="64" t="s">
        <v>25</v>
      </c>
      <c r="B7" s="80" t="s">
        <v>25</v>
      </c>
      <c r="C7" s="55" t="s">
        <v>20</v>
      </c>
      <c r="D7" s="56" t="s">
        <v>113</v>
      </c>
      <c r="E7" s="56" t="s">
        <v>151</v>
      </c>
      <c r="F7" s="56" t="s">
        <v>23</v>
      </c>
      <c r="G7" s="54" t="s">
        <v>25</v>
      </c>
      <c r="H7" s="54" t="s">
        <v>25</v>
      </c>
      <c r="I7" s="13" t="s">
        <v>166</v>
      </c>
    </row>
    <row r="8" spans="1:22" s="12" customFormat="1" x14ac:dyDescent="0.2">
      <c r="A8" s="65" t="s">
        <v>25</v>
      </c>
      <c r="B8" s="80" t="s">
        <v>25</v>
      </c>
      <c r="C8" s="18" t="s">
        <v>21</v>
      </c>
      <c r="D8" s="19" t="s">
        <v>114</v>
      </c>
      <c r="E8" s="19" t="s">
        <v>151</v>
      </c>
      <c r="F8" s="19" t="s">
        <v>24</v>
      </c>
      <c r="G8" s="20">
        <v>0</v>
      </c>
      <c r="H8" s="20" t="s">
        <v>25</v>
      </c>
      <c r="I8" s="21">
        <v>10</v>
      </c>
    </row>
    <row r="9" spans="1:22" s="12" customFormat="1" x14ac:dyDescent="0.2">
      <c r="A9" s="9" t="s">
        <v>26</v>
      </c>
      <c r="B9" s="80" t="s">
        <v>25</v>
      </c>
      <c r="C9" s="9" t="s">
        <v>27</v>
      </c>
      <c r="D9" s="10" t="s">
        <v>88</v>
      </c>
      <c r="E9" s="10" t="s">
        <v>55</v>
      </c>
      <c r="F9" s="10" t="s">
        <v>23</v>
      </c>
      <c r="G9" s="11" t="s">
        <v>25</v>
      </c>
      <c r="H9" s="11" t="s">
        <v>25</v>
      </c>
      <c r="I9" s="14" t="s">
        <v>149</v>
      </c>
    </row>
    <row r="10" spans="1:22" s="3" customFormat="1" x14ac:dyDescent="0.2">
      <c r="A10" s="55" t="s">
        <v>28</v>
      </c>
      <c r="B10" s="80" t="s">
        <v>25</v>
      </c>
      <c r="C10" s="55" t="s">
        <v>29</v>
      </c>
      <c r="D10" s="56" t="s">
        <v>89</v>
      </c>
      <c r="E10" s="56" t="s">
        <v>55</v>
      </c>
      <c r="F10" s="56" t="s">
        <v>90</v>
      </c>
      <c r="G10" s="54">
        <v>0</v>
      </c>
      <c r="H10" s="58">
        <v>3000</v>
      </c>
      <c r="I10" s="59" t="s">
        <v>160</v>
      </c>
    </row>
    <row r="11" spans="1:22" s="3" customFormat="1" x14ac:dyDescent="0.2">
      <c r="A11" s="55" t="s">
        <v>30</v>
      </c>
      <c r="B11" s="80" t="s">
        <v>25</v>
      </c>
      <c r="C11" s="55" t="s">
        <v>31</v>
      </c>
      <c r="D11" s="56" t="s">
        <v>91</v>
      </c>
      <c r="E11" s="56" t="s">
        <v>55</v>
      </c>
      <c r="F11" s="56" t="s">
        <v>90</v>
      </c>
      <c r="G11" s="54">
        <v>0</v>
      </c>
      <c r="H11" s="58">
        <v>10000</v>
      </c>
      <c r="I11" s="59" t="s">
        <v>160</v>
      </c>
    </row>
    <row r="12" spans="1:22" s="12" customFormat="1" x14ac:dyDescent="0.2">
      <c r="A12" s="18" t="s">
        <v>32</v>
      </c>
      <c r="B12" s="80" t="s">
        <v>25</v>
      </c>
      <c r="C12" s="18" t="s">
        <v>34</v>
      </c>
      <c r="D12" s="19" t="s">
        <v>92</v>
      </c>
      <c r="E12" s="19" t="s">
        <v>55</v>
      </c>
      <c r="F12" s="19" t="s">
        <v>87</v>
      </c>
      <c r="G12" s="20">
        <v>0</v>
      </c>
      <c r="H12" s="20">
        <v>100</v>
      </c>
      <c r="I12" s="21">
        <v>100</v>
      </c>
    </row>
    <row r="13" spans="1:22" s="12" customFormat="1" x14ac:dyDescent="0.2">
      <c r="A13" s="18" t="s">
        <v>33</v>
      </c>
      <c r="B13" s="80" t="s">
        <v>25</v>
      </c>
      <c r="C13" s="18" t="s">
        <v>35</v>
      </c>
      <c r="D13" s="19" t="s">
        <v>93</v>
      </c>
      <c r="E13" s="19" t="s">
        <v>55</v>
      </c>
      <c r="F13" s="19" t="s">
        <v>86</v>
      </c>
      <c r="G13" s="20">
        <v>0</v>
      </c>
      <c r="H13" s="20">
        <v>45</v>
      </c>
      <c r="I13" s="21">
        <v>10</v>
      </c>
    </row>
    <row r="14" spans="1:22" s="3" customFormat="1" x14ac:dyDescent="0.2">
      <c r="A14" s="55" t="s">
        <v>158</v>
      </c>
      <c r="B14" s="80" t="s">
        <v>25</v>
      </c>
      <c r="C14" s="64" t="s">
        <v>25</v>
      </c>
      <c r="D14" s="56" t="s">
        <v>159</v>
      </c>
      <c r="E14" s="56" t="s">
        <v>55</v>
      </c>
      <c r="F14" s="56" t="s">
        <v>110</v>
      </c>
      <c r="G14" s="54">
        <v>0</v>
      </c>
      <c r="H14" s="58">
        <v>50</v>
      </c>
      <c r="I14" s="59">
        <v>25</v>
      </c>
    </row>
    <row r="15" spans="1:22" s="3" customFormat="1" ht="30" x14ac:dyDescent="0.2">
      <c r="A15" s="61" t="s">
        <v>36</v>
      </c>
      <c r="B15" s="80" t="s">
        <v>25</v>
      </c>
      <c r="C15" s="61" t="s">
        <v>40</v>
      </c>
      <c r="D15" s="60" t="s">
        <v>85</v>
      </c>
      <c r="E15" s="60" t="s">
        <v>152</v>
      </c>
      <c r="F15" s="60" t="s">
        <v>86</v>
      </c>
      <c r="G15" s="36">
        <v>5</v>
      </c>
      <c r="H15" s="36">
        <v>200</v>
      </c>
      <c r="I15" s="37" t="s">
        <v>193</v>
      </c>
    </row>
    <row r="16" spans="1:22" s="3" customFormat="1" ht="30" x14ac:dyDescent="0.2">
      <c r="A16" s="61" t="s">
        <v>37</v>
      </c>
      <c r="B16" s="80" t="s">
        <v>25</v>
      </c>
      <c r="C16" s="61" t="s">
        <v>41</v>
      </c>
      <c r="D16" s="56" t="s">
        <v>94</v>
      </c>
      <c r="E16" s="56" t="s">
        <v>152</v>
      </c>
      <c r="F16" s="56" t="s">
        <v>95</v>
      </c>
      <c r="G16" s="58" t="s">
        <v>123</v>
      </c>
      <c r="H16" s="58" t="s">
        <v>124</v>
      </c>
      <c r="I16" s="15" t="s">
        <v>150</v>
      </c>
    </row>
    <row r="17" spans="1:9" s="12" customFormat="1" ht="30" x14ac:dyDescent="0.2">
      <c r="A17" s="42" t="s">
        <v>38</v>
      </c>
      <c r="B17" s="80" t="s">
        <v>25</v>
      </c>
      <c r="C17" s="42" t="s">
        <v>42</v>
      </c>
      <c r="D17" s="19" t="s">
        <v>96</v>
      </c>
      <c r="E17" s="19" t="s">
        <v>152</v>
      </c>
      <c r="F17" s="19" t="s">
        <v>97</v>
      </c>
      <c r="G17" s="20">
        <v>0</v>
      </c>
      <c r="H17" s="20">
        <v>10</v>
      </c>
      <c r="I17" s="21" t="s">
        <v>25</v>
      </c>
    </row>
    <row r="18" spans="1:9" s="12" customFormat="1" ht="30" x14ac:dyDescent="0.2">
      <c r="A18" s="42" t="s">
        <v>39</v>
      </c>
      <c r="B18" s="80" t="s">
        <v>25</v>
      </c>
      <c r="C18" s="42" t="s">
        <v>43</v>
      </c>
      <c r="D18" s="19" t="s">
        <v>98</v>
      </c>
      <c r="E18" s="19" t="s">
        <v>152</v>
      </c>
      <c r="F18" s="19" t="s">
        <v>97</v>
      </c>
      <c r="G18" s="20">
        <v>0</v>
      </c>
      <c r="H18" s="20">
        <v>30</v>
      </c>
      <c r="I18" s="21" t="s">
        <v>25</v>
      </c>
    </row>
    <row r="19" spans="1:9" s="6" customFormat="1" x14ac:dyDescent="0.2">
      <c r="A19" s="39" t="s">
        <v>44</v>
      </c>
      <c r="B19" s="80" t="s">
        <v>25</v>
      </c>
      <c r="C19" s="39" t="s">
        <v>49</v>
      </c>
      <c r="D19" s="8" t="s">
        <v>99</v>
      </c>
      <c r="E19" s="8" t="s">
        <v>153</v>
      </c>
      <c r="F19" s="8" t="s">
        <v>100</v>
      </c>
      <c r="G19" s="40" t="s">
        <v>25</v>
      </c>
      <c r="H19" s="40" t="s">
        <v>25</v>
      </c>
      <c r="I19" s="7" t="s">
        <v>142</v>
      </c>
    </row>
    <row r="20" spans="1:9" s="3" customFormat="1" x14ac:dyDescent="0.2">
      <c r="A20" s="42" t="s">
        <v>7</v>
      </c>
      <c r="B20" s="81" t="s">
        <v>7</v>
      </c>
      <c r="C20" s="42" t="s">
        <v>6</v>
      </c>
      <c r="D20" s="43" t="s">
        <v>77</v>
      </c>
      <c r="E20" s="43" t="s">
        <v>153</v>
      </c>
      <c r="F20" s="43" t="s">
        <v>23</v>
      </c>
      <c r="G20" s="44" t="s">
        <v>25</v>
      </c>
      <c r="H20" s="44" t="s">
        <v>25</v>
      </c>
      <c r="I20" s="44" t="s">
        <v>149</v>
      </c>
    </row>
    <row r="21" spans="1:9" s="3" customFormat="1" x14ac:dyDescent="0.2">
      <c r="A21" s="61" t="s">
        <v>9</v>
      </c>
      <c r="B21" s="80" t="s">
        <v>25</v>
      </c>
      <c r="C21" s="61" t="s">
        <v>8</v>
      </c>
      <c r="D21" s="56" t="s">
        <v>78</v>
      </c>
      <c r="E21" s="56" t="s">
        <v>153</v>
      </c>
      <c r="F21" s="56" t="s">
        <v>23</v>
      </c>
      <c r="G21" s="58" t="s">
        <v>25</v>
      </c>
      <c r="H21" s="58" t="s">
        <v>25</v>
      </c>
      <c r="I21" s="13" t="s">
        <v>25</v>
      </c>
    </row>
    <row r="22" spans="1:9" s="3" customFormat="1" x14ac:dyDescent="0.2">
      <c r="A22" s="41" t="s">
        <v>10</v>
      </c>
      <c r="B22" s="80" t="s">
        <v>25</v>
      </c>
      <c r="C22" s="41" t="s">
        <v>11</v>
      </c>
      <c r="D22" s="56" t="s">
        <v>79</v>
      </c>
      <c r="E22" s="56" t="s">
        <v>153</v>
      </c>
      <c r="F22" s="56" t="s">
        <v>76</v>
      </c>
      <c r="G22" s="58" t="s">
        <v>25</v>
      </c>
      <c r="H22" s="58" t="s">
        <v>25</v>
      </c>
      <c r="I22" s="13" t="s">
        <v>25</v>
      </c>
    </row>
    <row r="23" spans="1:9" s="3" customFormat="1" x14ac:dyDescent="0.2">
      <c r="A23" s="42" t="s">
        <v>115</v>
      </c>
      <c r="B23" s="80" t="s">
        <v>25</v>
      </c>
      <c r="C23" s="42" t="s">
        <v>50</v>
      </c>
      <c r="D23" s="43" t="s">
        <v>116</v>
      </c>
      <c r="E23" s="43" t="s">
        <v>153</v>
      </c>
      <c r="F23" s="43" t="s">
        <v>117</v>
      </c>
      <c r="G23" s="44">
        <v>1</v>
      </c>
      <c r="H23" s="44" t="s">
        <v>25</v>
      </c>
      <c r="I23" s="44">
        <v>225</v>
      </c>
    </row>
    <row r="24" spans="1:9" s="3" customFormat="1" x14ac:dyDescent="0.2">
      <c r="A24" s="42" t="s">
        <v>45</v>
      </c>
      <c r="B24" s="80" t="s">
        <v>25</v>
      </c>
      <c r="C24" s="42" t="s">
        <v>51</v>
      </c>
      <c r="D24" s="45" t="s">
        <v>101</v>
      </c>
      <c r="E24" s="45" t="s">
        <v>153</v>
      </c>
      <c r="F24" s="45" t="s">
        <v>23</v>
      </c>
      <c r="G24" s="44" t="s">
        <v>25</v>
      </c>
      <c r="H24" s="44" t="s">
        <v>25</v>
      </c>
      <c r="I24" s="44" t="s">
        <v>140</v>
      </c>
    </row>
    <row r="25" spans="1:9" s="3" customFormat="1" x14ac:dyDescent="0.2">
      <c r="A25" s="42" t="s">
        <v>46</v>
      </c>
      <c r="B25" s="80" t="s">
        <v>25</v>
      </c>
      <c r="C25" s="42" t="s">
        <v>52</v>
      </c>
      <c r="D25" s="45" t="s">
        <v>102</v>
      </c>
      <c r="E25" s="45" t="s">
        <v>153</v>
      </c>
      <c r="F25" s="45" t="s">
        <v>23</v>
      </c>
      <c r="G25" s="44" t="s">
        <v>25</v>
      </c>
      <c r="H25" s="44" t="s">
        <v>25</v>
      </c>
      <c r="I25" s="44" t="s">
        <v>141</v>
      </c>
    </row>
    <row r="26" spans="1:9" s="3" customFormat="1" x14ac:dyDescent="0.2">
      <c r="A26" s="42" t="s">
        <v>47</v>
      </c>
      <c r="B26" s="80" t="s">
        <v>25</v>
      </c>
      <c r="C26" s="42" t="s">
        <v>53</v>
      </c>
      <c r="D26" s="45" t="s">
        <v>103</v>
      </c>
      <c r="E26" s="45" t="s">
        <v>153</v>
      </c>
      <c r="F26" s="45" t="s">
        <v>86</v>
      </c>
      <c r="G26" s="44">
        <v>1</v>
      </c>
      <c r="H26" s="44" t="s">
        <v>25</v>
      </c>
      <c r="I26" s="44">
        <v>16</v>
      </c>
    </row>
    <row r="27" spans="1:9" s="3" customFormat="1" x14ac:dyDescent="0.2">
      <c r="A27" s="42" t="s">
        <v>48</v>
      </c>
      <c r="B27" s="80" t="s">
        <v>25</v>
      </c>
      <c r="C27" s="42" t="s">
        <v>54</v>
      </c>
      <c r="D27" s="45" t="s">
        <v>104</v>
      </c>
      <c r="E27" s="45" t="s">
        <v>153</v>
      </c>
      <c r="F27" s="45" t="s">
        <v>105</v>
      </c>
      <c r="G27" s="44">
        <v>1</v>
      </c>
      <c r="H27" s="44" t="s">
        <v>25</v>
      </c>
      <c r="I27" s="44">
        <v>4</v>
      </c>
    </row>
    <row r="28" spans="1:9" s="3" customFormat="1" x14ac:dyDescent="0.2">
      <c r="A28" s="42" t="s">
        <v>118</v>
      </c>
      <c r="B28" s="80" t="s">
        <v>25</v>
      </c>
      <c r="C28" s="42" t="s">
        <v>73</v>
      </c>
      <c r="D28" s="43" t="s">
        <v>136</v>
      </c>
      <c r="E28" s="43" t="s">
        <v>154</v>
      </c>
      <c r="F28" s="43" t="s">
        <v>23</v>
      </c>
      <c r="G28" s="44" t="s">
        <v>25</v>
      </c>
      <c r="H28" s="44" t="s">
        <v>25</v>
      </c>
      <c r="I28" s="44" t="s">
        <v>146</v>
      </c>
    </row>
    <row r="29" spans="1:9" s="3" customFormat="1" x14ac:dyDescent="0.2">
      <c r="A29" s="67" t="s">
        <v>120</v>
      </c>
      <c r="B29" s="80" t="s">
        <v>25</v>
      </c>
      <c r="C29" s="67" t="s">
        <v>70</v>
      </c>
      <c r="D29" s="68" t="s">
        <v>133</v>
      </c>
      <c r="E29" s="68" t="s">
        <v>154</v>
      </c>
      <c r="F29" s="68" t="s">
        <v>86</v>
      </c>
      <c r="G29" s="51">
        <v>5</v>
      </c>
      <c r="H29" s="51">
        <v>45</v>
      </c>
      <c r="I29" s="51">
        <v>30</v>
      </c>
    </row>
    <row r="30" spans="1:9" s="3" customFormat="1" x14ac:dyDescent="0.2">
      <c r="A30" s="67" t="s">
        <v>121</v>
      </c>
      <c r="B30" s="80" t="s">
        <v>25</v>
      </c>
      <c r="C30" s="67" t="s">
        <v>71</v>
      </c>
      <c r="D30" s="68" t="s">
        <v>134</v>
      </c>
      <c r="E30" s="68" t="s">
        <v>154</v>
      </c>
      <c r="F30" s="68" t="s">
        <v>87</v>
      </c>
      <c r="G30" s="51">
        <v>0</v>
      </c>
      <c r="H30" s="51" t="s">
        <v>139</v>
      </c>
      <c r="I30" s="51">
        <v>50</v>
      </c>
    </row>
    <row r="31" spans="1:9" s="3" customFormat="1" x14ac:dyDescent="0.2">
      <c r="A31" s="67" t="s">
        <v>122</v>
      </c>
      <c r="B31" s="80" t="s">
        <v>25</v>
      </c>
      <c r="C31" s="67" t="s">
        <v>72</v>
      </c>
      <c r="D31" s="68" t="s">
        <v>135</v>
      </c>
      <c r="E31" s="68" t="s">
        <v>154</v>
      </c>
      <c r="F31" s="68" t="s">
        <v>87</v>
      </c>
      <c r="G31" s="51" t="s">
        <v>138</v>
      </c>
      <c r="H31" s="51">
        <v>100</v>
      </c>
      <c r="I31" s="51">
        <v>100</v>
      </c>
    </row>
    <row r="32" spans="1:9" s="4" customFormat="1" x14ac:dyDescent="0.2">
      <c r="A32" s="49" t="s">
        <v>119</v>
      </c>
      <c r="B32" s="80" t="s">
        <v>25</v>
      </c>
      <c r="C32" s="49" t="s">
        <v>74</v>
      </c>
      <c r="D32" s="50" t="s">
        <v>137</v>
      </c>
      <c r="E32" s="50" t="s">
        <v>154</v>
      </c>
      <c r="F32" s="50" t="s">
        <v>105</v>
      </c>
      <c r="G32" s="51">
        <v>1</v>
      </c>
      <c r="H32" s="51">
        <v>50</v>
      </c>
      <c r="I32" s="52">
        <v>15</v>
      </c>
    </row>
    <row r="33" spans="1:16" s="4" customFormat="1" x14ac:dyDescent="0.2">
      <c r="A33" s="64" t="s">
        <v>25</v>
      </c>
      <c r="B33" s="80" t="s">
        <v>25</v>
      </c>
      <c r="C33" s="49" t="s">
        <v>213</v>
      </c>
      <c r="D33" s="50" t="s">
        <v>214</v>
      </c>
      <c r="E33" s="50" t="s">
        <v>154</v>
      </c>
      <c r="F33" s="50" t="s">
        <v>105</v>
      </c>
      <c r="G33" s="51">
        <v>0</v>
      </c>
      <c r="H33" s="51" t="s">
        <v>25</v>
      </c>
      <c r="I33" s="52" t="s">
        <v>25</v>
      </c>
    </row>
    <row r="34" spans="1:16" s="3" customFormat="1" x14ac:dyDescent="0.2">
      <c r="A34" s="57" t="s">
        <v>127</v>
      </c>
      <c r="B34" s="80" t="s">
        <v>25</v>
      </c>
      <c r="C34" s="57" t="s">
        <v>60</v>
      </c>
      <c r="D34" s="62" t="s">
        <v>128</v>
      </c>
      <c r="E34" s="62" t="s">
        <v>157</v>
      </c>
      <c r="F34" s="62" t="s">
        <v>100</v>
      </c>
      <c r="G34" s="54" t="s">
        <v>25</v>
      </c>
      <c r="H34" s="54" t="s">
        <v>25</v>
      </c>
      <c r="I34" s="59" t="s">
        <v>145</v>
      </c>
    </row>
    <row r="35" spans="1:16" s="3" customFormat="1" x14ac:dyDescent="0.2">
      <c r="A35" s="57" t="s">
        <v>59</v>
      </c>
      <c r="B35" s="80" t="s">
        <v>25</v>
      </c>
      <c r="C35" s="57" t="s">
        <v>64</v>
      </c>
      <c r="D35" s="63" t="s">
        <v>109</v>
      </c>
      <c r="E35" s="63" t="s">
        <v>157</v>
      </c>
      <c r="F35" s="63" t="s">
        <v>110</v>
      </c>
      <c r="G35" s="40">
        <v>0</v>
      </c>
      <c r="H35" s="40">
        <v>100</v>
      </c>
      <c r="I35" s="40">
        <v>30</v>
      </c>
    </row>
    <row r="36" spans="1:16" s="3" customFormat="1" x14ac:dyDescent="0.2">
      <c r="A36" s="42" t="s">
        <v>58</v>
      </c>
      <c r="B36" s="80" t="s">
        <v>25</v>
      </c>
      <c r="C36" s="42" t="s">
        <v>63</v>
      </c>
      <c r="D36" s="43" t="s">
        <v>108</v>
      </c>
      <c r="E36" s="43" t="s">
        <v>157</v>
      </c>
      <c r="F36" s="43" t="s">
        <v>86</v>
      </c>
      <c r="G36" s="44">
        <v>0</v>
      </c>
      <c r="H36" s="44">
        <v>30</v>
      </c>
      <c r="I36" s="44">
        <v>15</v>
      </c>
    </row>
    <row r="37" spans="1:16" s="38" customFormat="1" x14ac:dyDescent="0.2">
      <c r="A37" s="42" t="s">
        <v>56</v>
      </c>
      <c r="B37" s="80" t="s">
        <v>25</v>
      </c>
      <c r="C37" s="42" t="s">
        <v>61</v>
      </c>
      <c r="D37" s="43" t="s">
        <v>106</v>
      </c>
      <c r="E37" s="43" t="s">
        <v>157</v>
      </c>
      <c r="F37" s="43" t="s">
        <v>23</v>
      </c>
      <c r="G37" s="44" t="s">
        <v>25</v>
      </c>
      <c r="H37" s="44" t="s">
        <v>25</v>
      </c>
      <c r="I37" s="44" t="s">
        <v>143</v>
      </c>
    </row>
    <row r="38" spans="1:16" s="38" customFormat="1" x14ac:dyDescent="0.2">
      <c r="A38" s="42" t="s">
        <v>57</v>
      </c>
      <c r="B38" s="80" t="s">
        <v>25</v>
      </c>
      <c r="C38" s="42" t="s">
        <v>62</v>
      </c>
      <c r="D38" s="43" t="s">
        <v>107</v>
      </c>
      <c r="E38" s="43" t="s">
        <v>157</v>
      </c>
      <c r="F38" s="43" t="s">
        <v>23</v>
      </c>
      <c r="G38" s="44" t="s">
        <v>25</v>
      </c>
      <c r="H38" s="44" t="s">
        <v>25</v>
      </c>
      <c r="I38" s="44" t="s">
        <v>144</v>
      </c>
    </row>
    <row r="39" spans="1:16" s="3" customFormat="1" ht="26" x14ac:dyDescent="0.2">
      <c r="A39" s="41" t="s">
        <v>129</v>
      </c>
      <c r="B39" s="81" t="s">
        <v>239</v>
      </c>
      <c r="C39" s="64" t="s">
        <v>25</v>
      </c>
      <c r="D39" s="53" t="s">
        <v>131</v>
      </c>
      <c r="E39" s="53" t="s">
        <v>155</v>
      </c>
      <c r="F39" s="53" t="s">
        <v>110</v>
      </c>
      <c r="G39" s="58">
        <v>0</v>
      </c>
      <c r="H39" s="58">
        <v>250</v>
      </c>
      <c r="I39" s="59">
        <v>60</v>
      </c>
    </row>
    <row r="40" spans="1:16" s="3" customFormat="1" ht="26" x14ac:dyDescent="0.2">
      <c r="A40" s="41" t="s">
        <v>130</v>
      </c>
      <c r="B40" s="80" t="s">
        <v>25</v>
      </c>
      <c r="C40" s="64" t="s">
        <v>25</v>
      </c>
      <c r="D40" s="53" t="s">
        <v>132</v>
      </c>
      <c r="E40" s="53" t="s">
        <v>155</v>
      </c>
      <c r="F40" s="53" t="s">
        <v>81</v>
      </c>
      <c r="G40" s="58">
        <v>0</v>
      </c>
      <c r="H40" s="58">
        <v>5</v>
      </c>
      <c r="I40" s="59">
        <v>2</v>
      </c>
    </row>
    <row r="41" spans="1:16" s="3" customFormat="1" ht="30" x14ac:dyDescent="0.2">
      <c r="A41" s="55" t="s">
        <v>66</v>
      </c>
      <c r="B41" s="80" t="s">
        <v>25</v>
      </c>
      <c r="C41" s="55" t="s">
        <v>69</v>
      </c>
      <c r="D41" s="56" t="s">
        <v>112</v>
      </c>
      <c r="E41" s="56" t="s">
        <v>156</v>
      </c>
      <c r="F41" s="56" t="s">
        <v>90</v>
      </c>
      <c r="G41" s="54">
        <v>0</v>
      </c>
      <c r="H41" s="58">
        <v>10000</v>
      </c>
      <c r="I41" s="59">
        <v>5000</v>
      </c>
    </row>
    <row r="42" spans="1:16" s="3" customFormat="1" ht="30" x14ac:dyDescent="0.2">
      <c r="A42" s="46" t="s">
        <v>65</v>
      </c>
      <c r="B42" s="80" t="s">
        <v>25</v>
      </c>
      <c r="C42" s="46" t="s">
        <v>67</v>
      </c>
      <c r="D42" s="45" t="s">
        <v>111</v>
      </c>
      <c r="E42" s="45" t="s">
        <v>156</v>
      </c>
      <c r="F42" s="45" t="s">
        <v>100</v>
      </c>
      <c r="G42" s="44" t="s">
        <v>25</v>
      </c>
      <c r="H42" s="44" t="s">
        <v>25</v>
      </c>
      <c r="I42" s="48" t="s">
        <v>147</v>
      </c>
    </row>
    <row r="43" spans="1:16" s="3" customFormat="1" ht="26" x14ac:dyDescent="0.2">
      <c r="A43" s="46" t="s">
        <v>125</v>
      </c>
      <c r="B43" s="80" t="s">
        <v>25</v>
      </c>
      <c r="C43" s="46" t="s">
        <v>68</v>
      </c>
      <c r="D43" s="47" t="s">
        <v>126</v>
      </c>
      <c r="E43" s="47" t="s">
        <v>156</v>
      </c>
      <c r="F43" s="47" t="s">
        <v>23</v>
      </c>
      <c r="G43" s="44" t="s">
        <v>25</v>
      </c>
      <c r="H43" s="44" t="s">
        <v>25</v>
      </c>
      <c r="I43" s="48" t="s">
        <v>148</v>
      </c>
    </row>
    <row r="44" spans="1:16" x14ac:dyDescent="0.2">
      <c r="A44" s="69" t="s">
        <v>207</v>
      </c>
      <c r="B44" s="80" t="s">
        <v>25</v>
      </c>
      <c r="C44" s="39" t="s">
        <v>212</v>
      </c>
      <c r="D44" s="69" t="s">
        <v>195</v>
      </c>
      <c r="E44" s="69" t="s">
        <v>194</v>
      </c>
      <c r="F44" s="69" t="s">
        <v>100</v>
      </c>
      <c r="G44" s="40" t="s">
        <v>25</v>
      </c>
      <c r="H44" s="40" t="s">
        <v>25</v>
      </c>
      <c r="I44" s="70" t="s">
        <v>25</v>
      </c>
      <c r="J44"/>
      <c r="K44"/>
      <c r="L44"/>
      <c r="M44"/>
      <c r="N44"/>
      <c r="O44"/>
      <c r="P44"/>
    </row>
    <row r="45" spans="1:16" x14ac:dyDescent="0.2">
      <c r="A45" s="69" t="s">
        <v>208</v>
      </c>
      <c r="B45" s="80" t="s">
        <v>25</v>
      </c>
      <c r="C45" s="39" t="s">
        <v>196</v>
      </c>
      <c r="D45" s="69" t="s">
        <v>197</v>
      </c>
      <c r="E45" s="69" t="s">
        <v>194</v>
      </c>
      <c r="F45" s="69" t="s">
        <v>198</v>
      </c>
      <c r="G45" s="40">
        <v>1</v>
      </c>
      <c r="H45" s="40">
        <v>40</v>
      </c>
      <c r="I45" s="70" t="s">
        <v>25</v>
      </c>
      <c r="J45"/>
      <c r="K45"/>
      <c r="L45"/>
      <c r="M45"/>
      <c r="N45"/>
      <c r="O45"/>
      <c r="P45"/>
    </row>
    <row r="46" spans="1:16" x14ac:dyDescent="0.2">
      <c r="A46" s="69" t="s">
        <v>209</v>
      </c>
      <c r="B46" s="81" t="s">
        <v>199</v>
      </c>
      <c r="C46" s="39" t="s">
        <v>199</v>
      </c>
      <c r="D46" s="69" t="s">
        <v>200</v>
      </c>
      <c r="E46" s="69" t="s">
        <v>194</v>
      </c>
      <c r="F46" s="69" t="s">
        <v>201</v>
      </c>
      <c r="G46" s="40">
        <v>-15</v>
      </c>
      <c r="H46" s="40">
        <v>45</v>
      </c>
      <c r="I46" s="70" t="s">
        <v>25</v>
      </c>
      <c r="J46"/>
      <c r="K46"/>
      <c r="L46"/>
      <c r="M46"/>
      <c r="N46"/>
      <c r="O46"/>
      <c r="P46"/>
    </row>
    <row r="47" spans="1:16" x14ac:dyDescent="0.2">
      <c r="A47" s="69" t="s">
        <v>210</v>
      </c>
      <c r="B47" s="81" t="s">
        <v>202</v>
      </c>
      <c r="C47" s="39" t="s">
        <v>202</v>
      </c>
      <c r="D47" s="69" t="s">
        <v>203</v>
      </c>
      <c r="E47" s="69" t="s">
        <v>194</v>
      </c>
      <c r="F47" s="69" t="s">
        <v>201</v>
      </c>
      <c r="G47" s="40">
        <v>-15</v>
      </c>
      <c r="H47" s="40">
        <v>45</v>
      </c>
      <c r="I47" s="70" t="s">
        <v>25</v>
      </c>
      <c r="J47"/>
      <c r="K47"/>
      <c r="L47"/>
      <c r="M47"/>
      <c r="N47"/>
      <c r="O47"/>
      <c r="P47"/>
    </row>
    <row r="48" spans="1:16" x14ac:dyDescent="0.2">
      <c r="A48" s="69" t="s">
        <v>211</v>
      </c>
      <c r="B48" s="80" t="s">
        <v>25</v>
      </c>
      <c r="C48" s="71" t="s">
        <v>204</v>
      </c>
      <c r="D48" s="69" t="s">
        <v>205</v>
      </c>
      <c r="E48" s="69" t="s">
        <v>194</v>
      </c>
      <c r="F48" s="69" t="s">
        <v>206</v>
      </c>
      <c r="G48" s="72">
        <v>0</v>
      </c>
      <c r="H48" s="72" t="s">
        <v>25</v>
      </c>
      <c r="I48" s="70" t="s">
        <v>25</v>
      </c>
      <c r="J48"/>
      <c r="K48"/>
      <c r="L48"/>
      <c r="M48"/>
      <c r="N48"/>
      <c r="O48"/>
      <c r="P48"/>
    </row>
    <row r="49" spans="1:16" x14ac:dyDescent="0.2">
      <c r="A49" s="80" t="s">
        <v>25</v>
      </c>
      <c r="B49" s="77" t="s">
        <v>217</v>
      </c>
      <c r="C49" s="82" t="s">
        <v>25</v>
      </c>
      <c r="D49" s="77" t="s">
        <v>218</v>
      </c>
      <c r="I49" s="16"/>
      <c r="J49"/>
      <c r="K49"/>
      <c r="L49"/>
      <c r="M49"/>
      <c r="N49"/>
      <c r="O49"/>
      <c r="P49"/>
    </row>
    <row r="50" spans="1:16" x14ac:dyDescent="0.2">
      <c r="A50" s="80" t="s">
        <v>25</v>
      </c>
      <c r="B50" s="77" t="s">
        <v>219</v>
      </c>
      <c r="C50" s="83" t="s">
        <v>25</v>
      </c>
      <c r="D50" s="77" t="s">
        <v>259</v>
      </c>
      <c r="J50"/>
      <c r="K50"/>
      <c r="L50"/>
      <c r="M50"/>
      <c r="N50"/>
      <c r="O50"/>
      <c r="P50"/>
    </row>
    <row r="51" spans="1:16" x14ac:dyDescent="0.2">
      <c r="A51" s="80" t="s">
        <v>25</v>
      </c>
      <c r="B51" s="77" t="s">
        <v>220</v>
      </c>
      <c r="C51" s="82" t="s">
        <v>25</v>
      </c>
      <c r="D51" s="77" t="s">
        <v>260</v>
      </c>
      <c r="J51"/>
      <c r="K51"/>
      <c r="L51"/>
      <c r="M51"/>
      <c r="N51"/>
      <c r="O51"/>
      <c r="P51"/>
    </row>
    <row r="52" spans="1:16" x14ac:dyDescent="0.2">
      <c r="A52" s="80" t="s">
        <v>25</v>
      </c>
      <c r="B52" s="77" t="s">
        <v>221</v>
      </c>
      <c r="C52" s="83" t="s">
        <v>25</v>
      </c>
      <c r="D52" s="77" t="s">
        <v>261</v>
      </c>
      <c r="J52"/>
      <c r="K52"/>
      <c r="L52"/>
      <c r="M52"/>
      <c r="N52"/>
      <c r="O52"/>
      <c r="P52"/>
    </row>
    <row r="53" spans="1:16" x14ac:dyDescent="0.2">
      <c r="A53" s="80" t="s">
        <v>25</v>
      </c>
      <c r="B53" s="77" t="s">
        <v>222</v>
      </c>
      <c r="C53" s="82" t="s">
        <v>25</v>
      </c>
      <c r="D53" s="77" t="s">
        <v>223</v>
      </c>
      <c r="J53"/>
      <c r="K53"/>
      <c r="L53"/>
      <c r="M53"/>
      <c r="N53"/>
      <c r="O53"/>
      <c r="P53"/>
    </row>
    <row r="54" spans="1:16" x14ac:dyDescent="0.2">
      <c r="A54" s="80" t="s">
        <v>25</v>
      </c>
      <c r="B54" s="77" t="s">
        <v>224</v>
      </c>
      <c r="C54" s="83" t="s">
        <v>25</v>
      </c>
      <c r="D54" s="77" t="s">
        <v>225</v>
      </c>
      <c r="J54"/>
      <c r="K54"/>
      <c r="L54"/>
      <c r="M54"/>
      <c r="N54"/>
      <c r="O54"/>
      <c r="P54"/>
    </row>
    <row r="55" spans="1:16" x14ac:dyDescent="0.2">
      <c r="A55" s="80" t="s">
        <v>25</v>
      </c>
      <c r="B55" s="77" t="s">
        <v>226</v>
      </c>
      <c r="C55" s="82" t="s">
        <v>25</v>
      </c>
      <c r="D55" s="77" t="s">
        <v>227</v>
      </c>
      <c r="J55"/>
      <c r="K55"/>
      <c r="L55"/>
      <c r="M55"/>
      <c r="N55"/>
      <c r="O55"/>
      <c r="P55"/>
    </row>
    <row r="56" spans="1:16" x14ac:dyDescent="0.2">
      <c r="A56" s="80" t="s">
        <v>25</v>
      </c>
      <c r="B56" s="77" t="s">
        <v>228</v>
      </c>
      <c r="C56" s="83" t="s">
        <v>25</v>
      </c>
      <c r="D56" s="77" t="s">
        <v>229</v>
      </c>
      <c r="J56"/>
      <c r="K56"/>
      <c r="L56"/>
      <c r="M56"/>
      <c r="N56"/>
      <c r="O56"/>
      <c r="P56"/>
    </row>
    <row r="57" spans="1:16" x14ac:dyDescent="0.2">
      <c r="A57" s="80" t="s">
        <v>25</v>
      </c>
      <c r="B57" s="77" t="s">
        <v>230</v>
      </c>
      <c r="C57" s="82" t="s">
        <v>25</v>
      </c>
      <c r="D57" s="77" t="s">
        <v>231</v>
      </c>
      <c r="J57"/>
      <c r="K57"/>
      <c r="L57"/>
      <c r="M57"/>
      <c r="N57"/>
      <c r="O57"/>
      <c r="P57"/>
    </row>
    <row r="58" spans="1:16" x14ac:dyDescent="0.2">
      <c r="A58" s="80" t="s">
        <v>25</v>
      </c>
      <c r="B58" s="77" t="s">
        <v>232</v>
      </c>
      <c r="C58" s="83" t="s">
        <v>25</v>
      </c>
      <c r="D58" s="78" t="s">
        <v>233</v>
      </c>
      <c r="J58"/>
      <c r="K58"/>
      <c r="L58"/>
      <c r="M58"/>
      <c r="N58"/>
      <c r="O58"/>
      <c r="P58"/>
    </row>
    <row r="59" spans="1:16" x14ac:dyDescent="0.2">
      <c r="A59" s="80" t="s">
        <v>25</v>
      </c>
      <c r="B59" s="78" t="s">
        <v>234</v>
      </c>
      <c r="C59" s="82" t="s">
        <v>25</v>
      </c>
      <c r="D59" s="78" t="s">
        <v>262</v>
      </c>
      <c r="J59"/>
      <c r="K59"/>
      <c r="L59"/>
      <c r="M59"/>
      <c r="N59"/>
      <c r="O59"/>
      <c r="P59"/>
    </row>
    <row r="60" spans="1:16" x14ac:dyDescent="0.2">
      <c r="A60" s="80" t="s">
        <v>25</v>
      </c>
      <c r="B60" s="77" t="s">
        <v>235</v>
      </c>
      <c r="C60" s="83" t="s">
        <v>25</v>
      </c>
      <c r="D60" s="77" t="s">
        <v>263</v>
      </c>
      <c r="J60"/>
      <c r="K60"/>
      <c r="L60"/>
      <c r="M60"/>
      <c r="N60"/>
      <c r="O60"/>
      <c r="P60"/>
    </row>
    <row r="61" spans="1:16" x14ac:dyDescent="0.2">
      <c r="A61" s="80" t="s">
        <v>25</v>
      </c>
      <c r="B61" s="77" t="s">
        <v>236</v>
      </c>
      <c r="C61" s="82" t="s">
        <v>25</v>
      </c>
      <c r="D61" s="77" t="s">
        <v>264</v>
      </c>
      <c r="J61"/>
      <c r="K61"/>
      <c r="L61"/>
      <c r="M61"/>
      <c r="N61"/>
      <c r="O61"/>
      <c r="P61"/>
    </row>
    <row r="62" spans="1:16" x14ac:dyDescent="0.2">
      <c r="A62" s="80" t="s">
        <v>25</v>
      </c>
      <c r="B62" s="77" t="s">
        <v>237</v>
      </c>
      <c r="C62" s="83" t="s">
        <v>25</v>
      </c>
      <c r="D62" s="77" t="s">
        <v>265</v>
      </c>
      <c r="J62"/>
      <c r="K62"/>
      <c r="L62"/>
      <c r="M62"/>
      <c r="N62"/>
      <c r="O62"/>
      <c r="P62"/>
    </row>
    <row r="63" spans="1:16" x14ac:dyDescent="0.2">
      <c r="A63" s="80" t="s">
        <v>25</v>
      </c>
      <c r="B63" s="77" t="s">
        <v>238</v>
      </c>
      <c r="C63" s="82" t="s">
        <v>25</v>
      </c>
      <c r="D63" s="77" t="s">
        <v>266</v>
      </c>
      <c r="J63"/>
      <c r="K63"/>
      <c r="L63"/>
      <c r="M63"/>
      <c r="N63"/>
      <c r="O63"/>
      <c r="P63"/>
    </row>
    <row r="64" spans="1:16" x14ac:dyDescent="0.2">
      <c r="A64" s="80" t="s">
        <v>25</v>
      </c>
      <c r="B64" s="77" t="s">
        <v>240</v>
      </c>
      <c r="C64" s="82" t="s">
        <v>25</v>
      </c>
      <c r="D64" s="77" t="s">
        <v>272</v>
      </c>
      <c r="J64"/>
      <c r="K64"/>
      <c r="L64"/>
      <c r="M64"/>
      <c r="N64"/>
      <c r="O64"/>
      <c r="P64"/>
    </row>
    <row r="65" spans="1:16" x14ac:dyDescent="0.2">
      <c r="A65" s="80" t="s">
        <v>25</v>
      </c>
      <c r="B65" s="77" t="s">
        <v>241</v>
      </c>
      <c r="C65" s="83" t="s">
        <v>25</v>
      </c>
      <c r="D65" s="77" t="s">
        <v>242</v>
      </c>
      <c r="J65"/>
      <c r="K65"/>
      <c r="L65"/>
      <c r="M65"/>
      <c r="N65"/>
      <c r="O65"/>
      <c r="P65"/>
    </row>
    <row r="66" spans="1:16" x14ac:dyDescent="0.2">
      <c r="A66" s="80" t="s">
        <v>25</v>
      </c>
      <c r="B66" s="77" t="s">
        <v>243</v>
      </c>
      <c r="C66" s="82" t="s">
        <v>25</v>
      </c>
      <c r="D66" s="77" t="s">
        <v>273</v>
      </c>
      <c r="J66"/>
      <c r="K66"/>
      <c r="L66"/>
      <c r="M66"/>
      <c r="N66"/>
      <c r="O66"/>
      <c r="P66"/>
    </row>
    <row r="67" spans="1:16" x14ac:dyDescent="0.2">
      <c r="A67" s="80" t="s">
        <v>25</v>
      </c>
      <c r="B67" s="77" t="s">
        <v>244</v>
      </c>
      <c r="C67" s="83" t="s">
        <v>25</v>
      </c>
      <c r="D67" s="77" t="s">
        <v>271</v>
      </c>
      <c r="J67"/>
      <c r="K67"/>
      <c r="L67"/>
      <c r="M67"/>
      <c r="N67"/>
      <c r="O67"/>
      <c r="P67"/>
    </row>
    <row r="68" spans="1:16" x14ac:dyDescent="0.2">
      <c r="A68" s="80" t="s">
        <v>25</v>
      </c>
      <c r="B68" s="77" t="s">
        <v>245</v>
      </c>
      <c r="C68" s="82" t="s">
        <v>25</v>
      </c>
      <c r="D68" s="77" t="s">
        <v>246</v>
      </c>
      <c r="J68"/>
      <c r="K68"/>
      <c r="L68"/>
      <c r="M68"/>
      <c r="N68"/>
      <c r="O68"/>
      <c r="P68"/>
    </row>
    <row r="69" spans="1:16" x14ac:dyDescent="0.2">
      <c r="A69" s="80" t="s">
        <v>25</v>
      </c>
      <c r="B69" s="77" t="s">
        <v>247</v>
      </c>
      <c r="C69" s="83" t="s">
        <v>25</v>
      </c>
      <c r="D69" s="77" t="s">
        <v>277</v>
      </c>
      <c r="J69"/>
      <c r="K69"/>
      <c r="L69"/>
      <c r="M69"/>
      <c r="N69"/>
      <c r="O69"/>
      <c r="P69"/>
    </row>
    <row r="70" spans="1:16" x14ac:dyDescent="0.2">
      <c r="A70" s="80" t="s">
        <v>25</v>
      </c>
      <c r="B70" s="77" t="s">
        <v>248</v>
      </c>
      <c r="C70" s="82" t="s">
        <v>25</v>
      </c>
      <c r="D70" s="77" t="s">
        <v>276</v>
      </c>
      <c r="J70"/>
      <c r="K70"/>
      <c r="L70"/>
      <c r="M70"/>
      <c r="N70"/>
      <c r="O70"/>
      <c r="P70"/>
    </row>
    <row r="71" spans="1:16" x14ac:dyDescent="0.2">
      <c r="A71" s="80" t="s">
        <v>25</v>
      </c>
      <c r="B71" s="77" t="s">
        <v>249</v>
      </c>
      <c r="C71" s="83" t="s">
        <v>25</v>
      </c>
      <c r="D71" s="77" t="s">
        <v>250</v>
      </c>
      <c r="J71"/>
      <c r="K71"/>
      <c r="L71"/>
      <c r="M71"/>
      <c r="N71"/>
      <c r="O71"/>
      <c r="P71"/>
    </row>
    <row r="72" spans="1:16" x14ac:dyDescent="0.2">
      <c r="A72" s="80" t="s">
        <v>25</v>
      </c>
      <c r="B72" s="77" t="s">
        <v>251</v>
      </c>
      <c r="C72" s="82" t="s">
        <v>25</v>
      </c>
      <c r="D72" s="77" t="s">
        <v>252</v>
      </c>
      <c r="J72"/>
      <c r="K72"/>
      <c r="L72"/>
      <c r="M72"/>
      <c r="N72"/>
      <c r="O72"/>
      <c r="P72"/>
    </row>
    <row r="73" spans="1:16" x14ac:dyDescent="0.2">
      <c r="A73" s="80" t="s">
        <v>25</v>
      </c>
      <c r="B73" s="77" t="s">
        <v>253</v>
      </c>
      <c r="C73" s="83" t="s">
        <v>25</v>
      </c>
      <c r="D73" s="77" t="s">
        <v>270</v>
      </c>
      <c r="J73"/>
      <c r="K73"/>
      <c r="L73"/>
      <c r="M73"/>
      <c r="N73"/>
      <c r="O73"/>
      <c r="P73"/>
    </row>
    <row r="74" spans="1:16" x14ac:dyDescent="0.2">
      <c r="A74" s="80" t="s">
        <v>25</v>
      </c>
      <c r="B74" s="77" t="s">
        <v>254</v>
      </c>
      <c r="C74" s="82" t="s">
        <v>25</v>
      </c>
      <c r="D74" s="77" t="s">
        <v>269</v>
      </c>
      <c r="J74"/>
      <c r="K74"/>
      <c r="L74"/>
      <c r="M74"/>
      <c r="N74"/>
      <c r="O74"/>
      <c r="P74"/>
    </row>
    <row r="75" spans="1:16" x14ac:dyDescent="0.2">
      <c r="A75" s="80" t="s">
        <v>25</v>
      </c>
      <c r="B75" s="77" t="s">
        <v>255</v>
      </c>
      <c r="C75" s="83" t="s">
        <v>25</v>
      </c>
      <c r="D75" s="77" t="s">
        <v>256</v>
      </c>
      <c r="J75"/>
      <c r="K75"/>
      <c r="L75"/>
      <c r="M75"/>
      <c r="N75"/>
      <c r="O75"/>
      <c r="P75"/>
    </row>
    <row r="76" spans="1:16" x14ac:dyDescent="0.2">
      <c r="A76" s="80" t="s">
        <v>25</v>
      </c>
      <c r="B76" s="77" t="s">
        <v>257</v>
      </c>
      <c r="C76" s="82" t="s">
        <v>25</v>
      </c>
      <c r="D76" s="77" t="s">
        <v>268</v>
      </c>
      <c r="J76"/>
      <c r="K76"/>
      <c r="L76"/>
      <c r="M76"/>
      <c r="N76"/>
      <c r="O76"/>
      <c r="P76"/>
    </row>
    <row r="77" spans="1:16" x14ac:dyDescent="0.2">
      <c r="A77" s="80" t="s">
        <v>25</v>
      </c>
      <c r="B77" s="77" t="s">
        <v>258</v>
      </c>
      <c r="C77" s="83" t="s">
        <v>25</v>
      </c>
      <c r="D77" s="77" t="s">
        <v>267</v>
      </c>
      <c r="J77"/>
      <c r="K77"/>
      <c r="L77"/>
      <c r="M77"/>
      <c r="N77"/>
      <c r="O77"/>
      <c r="P77"/>
    </row>
    <row r="78" spans="1:16" x14ac:dyDescent="0.2">
      <c r="A78" s="84" t="s">
        <v>25</v>
      </c>
      <c r="B78" s="77" t="s">
        <v>278</v>
      </c>
      <c r="C78" s="85" t="s">
        <v>25</v>
      </c>
      <c r="D78" s="77" t="s">
        <v>279</v>
      </c>
      <c r="J78"/>
      <c r="K78"/>
      <c r="L78"/>
      <c r="M78"/>
      <c r="N78"/>
      <c r="O78"/>
      <c r="P78"/>
    </row>
    <row r="79" spans="1:16" x14ac:dyDescent="0.2">
      <c r="A79" s="84" t="s">
        <v>25</v>
      </c>
      <c r="B79" s="77" t="s">
        <v>280</v>
      </c>
      <c r="C79" s="85" t="s">
        <v>25</v>
      </c>
      <c r="D79" s="77" t="s">
        <v>281</v>
      </c>
      <c r="J79"/>
      <c r="K79"/>
      <c r="L79"/>
      <c r="M79"/>
      <c r="N79"/>
      <c r="O79"/>
      <c r="P79"/>
    </row>
    <row r="80" spans="1:16" x14ac:dyDescent="0.2">
      <c r="J80"/>
      <c r="K80"/>
      <c r="L80"/>
      <c r="M80"/>
      <c r="N80"/>
      <c r="O80"/>
      <c r="P80"/>
    </row>
    <row r="81" spans="10:16" x14ac:dyDescent="0.2">
      <c r="J81"/>
      <c r="K81"/>
      <c r="L81"/>
      <c r="M81"/>
      <c r="N81"/>
      <c r="O81"/>
      <c r="P81"/>
    </row>
    <row r="82" spans="10:16" x14ac:dyDescent="0.2">
      <c r="J82"/>
      <c r="K82"/>
      <c r="L82"/>
      <c r="M82"/>
      <c r="N82"/>
      <c r="O82"/>
      <c r="P82"/>
    </row>
    <row r="83" spans="10:16" x14ac:dyDescent="0.2">
      <c r="J83"/>
      <c r="K83"/>
      <c r="L83"/>
      <c r="M83"/>
      <c r="N83"/>
      <c r="O83"/>
      <c r="P83"/>
    </row>
    <row r="84" spans="10:16" x14ac:dyDescent="0.2">
      <c r="J84"/>
      <c r="K84"/>
      <c r="L84"/>
      <c r="M84"/>
      <c r="N84"/>
      <c r="O84"/>
      <c r="P84"/>
    </row>
    <row r="85" spans="10:16" x14ac:dyDescent="0.2">
      <c r="J85"/>
      <c r="K85"/>
      <c r="L85"/>
      <c r="M85"/>
      <c r="N85"/>
      <c r="O85"/>
      <c r="P85"/>
    </row>
    <row r="86" spans="10:16" x14ac:dyDescent="0.2">
      <c r="J86"/>
      <c r="K86"/>
      <c r="L86"/>
      <c r="M86"/>
      <c r="N86"/>
      <c r="O86"/>
      <c r="P86"/>
    </row>
    <row r="87" spans="10:16" x14ac:dyDescent="0.2">
      <c r="J87"/>
      <c r="K87"/>
      <c r="L87"/>
      <c r="M87"/>
      <c r="N87"/>
      <c r="O87"/>
      <c r="P87"/>
    </row>
    <row r="88" spans="10:16" x14ac:dyDescent="0.2">
      <c r="J88"/>
      <c r="K88"/>
      <c r="L88"/>
      <c r="M88"/>
      <c r="N88"/>
      <c r="O88"/>
      <c r="P88"/>
    </row>
    <row r="89" spans="10:16" x14ac:dyDescent="0.2">
      <c r="J89"/>
      <c r="K89"/>
      <c r="L89"/>
      <c r="M89"/>
      <c r="N89"/>
      <c r="O89"/>
      <c r="P89"/>
    </row>
    <row r="90" spans="10:16" x14ac:dyDescent="0.2">
      <c r="J90"/>
      <c r="K90"/>
      <c r="L90"/>
      <c r="M90"/>
      <c r="N90"/>
      <c r="O90"/>
      <c r="P90"/>
    </row>
    <row r="91" spans="10:16" x14ac:dyDescent="0.2">
      <c r="J91"/>
      <c r="K91"/>
      <c r="L91"/>
      <c r="M91"/>
      <c r="N91"/>
      <c r="O91"/>
      <c r="P91"/>
    </row>
    <row r="92" spans="10:16" x14ac:dyDescent="0.2">
      <c r="J92"/>
      <c r="K92"/>
      <c r="L92"/>
      <c r="M92"/>
      <c r="N92"/>
      <c r="O92"/>
      <c r="P92"/>
    </row>
    <row r="93" spans="10:16" x14ac:dyDescent="0.2">
      <c r="J93"/>
      <c r="K93"/>
      <c r="L93"/>
      <c r="M93"/>
      <c r="N93"/>
      <c r="O93"/>
      <c r="P93"/>
    </row>
    <row r="94" spans="10:16" x14ac:dyDescent="0.2">
      <c r="J94"/>
      <c r="K94"/>
      <c r="L94"/>
      <c r="M94"/>
      <c r="N94"/>
      <c r="O94"/>
      <c r="P94"/>
    </row>
    <row r="95" spans="10:16" x14ac:dyDescent="0.2">
      <c r="J95"/>
      <c r="K95"/>
      <c r="L95"/>
      <c r="M95"/>
      <c r="N95"/>
      <c r="O95"/>
      <c r="P95"/>
    </row>
    <row r="96" spans="10:16" x14ac:dyDescent="0.2">
      <c r="J96"/>
      <c r="K96"/>
      <c r="L96"/>
      <c r="M96"/>
      <c r="N96"/>
      <c r="O96"/>
      <c r="P96"/>
    </row>
    <row r="97" spans="10:16" x14ac:dyDescent="0.2">
      <c r="J97"/>
      <c r="K97"/>
      <c r="L97"/>
      <c r="M97"/>
      <c r="N97"/>
      <c r="O97"/>
      <c r="P97"/>
    </row>
    <row r="98" spans="10:16" x14ac:dyDescent="0.2">
      <c r="J98"/>
      <c r="K98"/>
      <c r="L98"/>
      <c r="M98"/>
      <c r="N98"/>
      <c r="O98"/>
      <c r="P98"/>
    </row>
    <row r="99" spans="10:16" x14ac:dyDescent="0.2">
      <c r="J99"/>
      <c r="K99"/>
      <c r="L99"/>
      <c r="M99"/>
      <c r="N99"/>
      <c r="O99"/>
      <c r="P99"/>
    </row>
    <row r="100" spans="10:16" x14ac:dyDescent="0.2">
      <c r="J100"/>
      <c r="K100"/>
      <c r="L100"/>
      <c r="M100"/>
      <c r="N100"/>
      <c r="O100"/>
      <c r="P100"/>
    </row>
    <row r="101" spans="10:16" x14ac:dyDescent="0.2">
      <c r="J101"/>
      <c r="K101"/>
      <c r="L101"/>
      <c r="M101"/>
      <c r="N101"/>
      <c r="O101"/>
      <c r="P101"/>
    </row>
    <row r="102" spans="10:16" x14ac:dyDescent="0.2">
      <c r="J102"/>
      <c r="K102"/>
      <c r="L102"/>
      <c r="M102"/>
      <c r="N102"/>
      <c r="O102"/>
      <c r="P102"/>
    </row>
    <row r="103" spans="10:16" x14ac:dyDescent="0.2">
      <c r="J103"/>
      <c r="K103"/>
      <c r="L103"/>
      <c r="M103"/>
      <c r="N103"/>
      <c r="O103"/>
      <c r="P103"/>
    </row>
    <row r="104" spans="10:16" x14ac:dyDescent="0.2">
      <c r="J104"/>
      <c r="K104"/>
      <c r="L104"/>
      <c r="M104"/>
      <c r="N104"/>
      <c r="O104"/>
      <c r="P104"/>
    </row>
    <row r="105" spans="10:16" x14ac:dyDescent="0.2">
      <c r="J105"/>
      <c r="K105"/>
      <c r="L105"/>
      <c r="M105"/>
      <c r="N105"/>
      <c r="O105"/>
      <c r="P105"/>
    </row>
    <row r="106" spans="10:16" x14ac:dyDescent="0.2">
      <c r="J106"/>
      <c r="K106"/>
      <c r="L106"/>
      <c r="M106"/>
      <c r="N106"/>
      <c r="O106"/>
      <c r="P106"/>
    </row>
    <row r="107" spans="10:16" x14ac:dyDescent="0.2">
      <c r="J107"/>
      <c r="K107"/>
      <c r="L107"/>
      <c r="M107"/>
      <c r="N107"/>
      <c r="O107"/>
      <c r="P107"/>
    </row>
    <row r="108" spans="10:16" x14ac:dyDescent="0.2">
      <c r="J108"/>
      <c r="K108"/>
      <c r="L108"/>
      <c r="M108"/>
      <c r="N108"/>
      <c r="O108"/>
      <c r="P108"/>
    </row>
    <row r="109" spans="10:16" x14ac:dyDescent="0.2">
      <c r="J109"/>
      <c r="K109"/>
      <c r="L109"/>
      <c r="M109"/>
      <c r="N109"/>
      <c r="O109"/>
      <c r="P109"/>
    </row>
    <row r="110" spans="10:16" x14ac:dyDescent="0.2">
      <c r="J110"/>
      <c r="K110"/>
      <c r="L110"/>
      <c r="M110"/>
      <c r="N110"/>
      <c r="O110"/>
      <c r="P110"/>
    </row>
    <row r="111" spans="10:16" x14ac:dyDescent="0.2">
      <c r="J111"/>
      <c r="K111"/>
      <c r="L111"/>
      <c r="M111"/>
      <c r="N111"/>
      <c r="O111"/>
      <c r="P111"/>
    </row>
    <row r="112" spans="10:16" x14ac:dyDescent="0.2">
      <c r="J112"/>
      <c r="K112"/>
      <c r="L112"/>
      <c r="M112"/>
      <c r="N112"/>
      <c r="O112"/>
      <c r="P112"/>
    </row>
    <row r="113" spans="10:16" x14ac:dyDescent="0.2">
      <c r="J113"/>
      <c r="K113"/>
      <c r="L113"/>
      <c r="M113"/>
      <c r="N113"/>
      <c r="O113"/>
      <c r="P113"/>
    </row>
    <row r="114" spans="10:16" x14ac:dyDescent="0.2">
      <c r="J114"/>
      <c r="K114"/>
      <c r="L114"/>
      <c r="M114"/>
      <c r="N114"/>
      <c r="O114"/>
      <c r="P114"/>
    </row>
    <row r="115" spans="10:16" x14ac:dyDescent="0.2">
      <c r="J115"/>
      <c r="K115"/>
      <c r="L115"/>
      <c r="M115"/>
      <c r="N115"/>
      <c r="O115"/>
      <c r="P115"/>
    </row>
    <row r="116" spans="10:16" x14ac:dyDescent="0.2">
      <c r="J116"/>
      <c r="K116"/>
      <c r="L116"/>
      <c r="M116"/>
      <c r="N116"/>
      <c r="O116"/>
      <c r="P116"/>
    </row>
    <row r="117" spans="10:16" x14ac:dyDescent="0.2">
      <c r="J117"/>
      <c r="K117"/>
      <c r="L117"/>
      <c r="M117"/>
      <c r="N117"/>
      <c r="O117"/>
      <c r="P117"/>
    </row>
    <row r="118" spans="10:16" x14ac:dyDescent="0.2">
      <c r="J118"/>
      <c r="K118"/>
      <c r="L118"/>
      <c r="M118"/>
      <c r="N118"/>
      <c r="O118"/>
      <c r="P118"/>
    </row>
    <row r="119" spans="10:16" x14ac:dyDescent="0.2">
      <c r="J119"/>
      <c r="K119"/>
      <c r="L119"/>
      <c r="M119"/>
      <c r="N119"/>
      <c r="O119"/>
      <c r="P119"/>
    </row>
    <row r="120" spans="10:16" x14ac:dyDescent="0.2">
      <c r="J120"/>
      <c r="K120"/>
      <c r="L120"/>
      <c r="M120"/>
      <c r="N120"/>
      <c r="O120"/>
      <c r="P120"/>
    </row>
    <row r="121" spans="10:16" x14ac:dyDescent="0.2">
      <c r="J121"/>
      <c r="K121"/>
      <c r="L121"/>
      <c r="M121"/>
      <c r="N121"/>
      <c r="O121"/>
      <c r="P121"/>
    </row>
    <row r="122" spans="10:16" x14ac:dyDescent="0.2">
      <c r="J122"/>
      <c r="K122"/>
      <c r="L122"/>
      <c r="M122"/>
      <c r="N122"/>
      <c r="O122"/>
      <c r="P122"/>
    </row>
    <row r="123" spans="10:16" x14ac:dyDescent="0.2">
      <c r="J123"/>
      <c r="K123"/>
      <c r="L123"/>
      <c r="M123"/>
      <c r="N123"/>
      <c r="O123"/>
      <c r="P123"/>
    </row>
    <row r="124" spans="10:16" x14ac:dyDescent="0.2">
      <c r="J124"/>
      <c r="K124"/>
      <c r="L124"/>
      <c r="M124"/>
      <c r="N124"/>
      <c r="O124"/>
      <c r="P124"/>
    </row>
    <row r="125" spans="10:16" x14ac:dyDescent="0.2">
      <c r="J125"/>
      <c r="K125"/>
      <c r="L125"/>
      <c r="M125"/>
      <c r="N125"/>
      <c r="O125"/>
      <c r="P125"/>
    </row>
    <row r="126" spans="10:16" x14ac:dyDescent="0.2">
      <c r="J126"/>
      <c r="K126"/>
      <c r="L126"/>
      <c r="M126"/>
      <c r="N126"/>
      <c r="O126"/>
      <c r="P126"/>
    </row>
    <row r="127" spans="10:16" x14ac:dyDescent="0.2">
      <c r="J127"/>
      <c r="K127"/>
      <c r="L127"/>
      <c r="M127"/>
      <c r="N127"/>
      <c r="O127"/>
      <c r="P127"/>
    </row>
    <row r="128" spans="10:16" x14ac:dyDescent="0.2">
      <c r="J128"/>
      <c r="K128"/>
      <c r="L128"/>
      <c r="M128"/>
      <c r="N128"/>
      <c r="O128"/>
      <c r="P128"/>
    </row>
    <row r="129" spans="10:16" x14ac:dyDescent="0.2">
      <c r="J129"/>
      <c r="K129"/>
      <c r="L129"/>
      <c r="M129"/>
      <c r="N129"/>
      <c r="O129"/>
      <c r="P129"/>
    </row>
    <row r="130" spans="10:16" x14ac:dyDescent="0.2">
      <c r="J130"/>
      <c r="K130"/>
      <c r="L130"/>
      <c r="M130"/>
      <c r="N130"/>
      <c r="O130"/>
      <c r="P130"/>
    </row>
    <row r="131" spans="10:16" x14ac:dyDescent="0.2">
      <c r="J131"/>
      <c r="K131"/>
      <c r="L131"/>
      <c r="M131"/>
      <c r="N131"/>
      <c r="O131"/>
      <c r="P131"/>
    </row>
    <row r="132" spans="10:16" x14ac:dyDescent="0.2">
      <c r="J132"/>
      <c r="K132"/>
      <c r="L132"/>
      <c r="M132"/>
      <c r="N132"/>
      <c r="O132"/>
      <c r="P132"/>
    </row>
    <row r="133" spans="10:16" x14ac:dyDescent="0.2">
      <c r="J133"/>
      <c r="K133"/>
      <c r="L133"/>
      <c r="M133"/>
      <c r="N133"/>
      <c r="O133"/>
      <c r="P133"/>
    </row>
    <row r="134" spans="10:16" x14ac:dyDescent="0.2">
      <c r="J134"/>
      <c r="K134"/>
      <c r="L134"/>
      <c r="M134"/>
      <c r="N134"/>
      <c r="O134"/>
      <c r="P134"/>
    </row>
    <row r="135" spans="10:16" x14ac:dyDescent="0.2">
      <c r="J135"/>
      <c r="K135"/>
      <c r="L135"/>
      <c r="M135"/>
      <c r="N135"/>
      <c r="O135"/>
      <c r="P135"/>
    </row>
    <row r="136" spans="10:16" x14ac:dyDescent="0.2">
      <c r="J136"/>
      <c r="K136"/>
      <c r="L136"/>
      <c r="M136"/>
      <c r="N136"/>
      <c r="O136"/>
      <c r="P136"/>
    </row>
    <row r="137" spans="10:16" x14ac:dyDescent="0.2">
      <c r="J137"/>
      <c r="K137"/>
      <c r="L137"/>
      <c r="M137"/>
      <c r="N137"/>
      <c r="O137"/>
      <c r="P137"/>
    </row>
    <row r="138" spans="10:16" x14ac:dyDescent="0.2">
      <c r="J138"/>
      <c r="K138"/>
      <c r="L138"/>
      <c r="M138"/>
      <c r="N138"/>
      <c r="O138"/>
      <c r="P138"/>
    </row>
    <row r="139" spans="10:16" x14ac:dyDescent="0.2">
      <c r="J139"/>
      <c r="K139"/>
      <c r="L139"/>
      <c r="M139"/>
      <c r="N139"/>
      <c r="O139"/>
      <c r="P139"/>
    </row>
    <row r="140" spans="10:16" x14ac:dyDescent="0.2">
      <c r="J140"/>
      <c r="K140"/>
      <c r="L140"/>
      <c r="M140"/>
      <c r="N140"/>
      <c r="O140"/>
      <c r="P140"/>
    </row>
    <row r="141" spans="10:16" x14ac:dyDescent="0.2">
      <c r="J141"/>
      <c r="K141"/>
      <c r="L141"/>
      <c r="M141"/>
      <c r="N141"/>
      <c r="O141"/>
      <c r="P141"/>
    </row>
    <row r="142" spans="10:16" x14ac:dyDescent="0.2">
      <c r="J142"/>
      <c r="K142"/>
      <c r="L142"/>
      <c r="M142"/>
      <c r="N142"/>
      <c r="O142"/>
      <c r="P142"/>
    </row>
    <row r="143" spans="10:16" x14ac:dyDescent="0.2">
      <c r="J143"/>
      <c r="K143"/>
      <c r="L143"/>
      <c r="M143"/>
      <c r="N143"/>
      <c r="O143"/>
      <c r="P143"/>
    </row>
    <row r="144" spans="10:16" x14ac:dyDescent="0.2">
      <c r="J144"/>
      <c r="K144"/>
      <c r="L144"/>
      <c r="M144"/>
      <c r="N144"/>
      <c r="O144"/>
      <c r="P144"/>
    </row>
    <row r="145" spans="10:16" x14ac:dyDescent="0.2">
      <c r="J145"/>
      <c r="K145"/>
      <c r="L145"/>
      <c r="M145"/>
      <c r="N145"/>
      <c r="O145"/>
      <c r="P145"/>
    </row>
    <row r="146" spans="10:16" x14ac:dyDescent="0.2">
      <c r="J146"/>
      <c r="K146"/>
      <c r="L146"/>
      <c r="M146"/>
      <c r="N146"/>
      <c r="O146"/>
      <c r="P146"/>
    </row>
    <row r="147" spans="10:16" x14ac:dyDescent="0.2">
      <c r="J147"/>
      <c r="K147"/>
      <c r="L147"/>
      <c r="M147"/>
      <c r="N147"/>
      <c r="O147"/>
      <c r="P147"/>
    </row>
    <row r="148" spans="10:16" x14ac:dyDescent="0.2">
      <c r="J148"/>
      <c r="K148"/>
      <c r="L148"/>
      <c r="M148"/>
      <c r="N148"/>
      <c r="O148"/>
      <c r="P148"/>
    </row>
    <row r="149" spans="10:16" x14ac:dyDescent="0.2">
      <c r="J149"/>
      <c r="K149"/>
      <c r="L149"/>
      <c r="M149"/>
      <c r="N149"/>
      <c r="O149"/>
      <c r="P149"/>
    </row>
    <row r="150" spans="10:16" x14ac:dyDescent="0.2">
      <c r="J150"/>
      <c r="K150"/>
      <c r="L150"/>
      <c r="M150"/>
      <c r="N150"/>
      <c r="O150"/>
      <c r="P150"/>
    </row>
    <row r="151" spans="10:16" x14ac:dyDescent="0.2">
      <c r="J151"/>
      <c r="K151"/>
      <c r="L151"/>
      <c r="M151"/>
      <c r="N151"/>
      <c r="O151"/>
      <c r="P151"/>
    </row>
    <row r="152" spans="10:16" x14ac:dyDescent="0.2">
      <c r="J152"/>
      <c r="K152"/>
      <c r="L152"/>
      <c r="M152"/>
      <c r="N152"/>
      <c r="O152"/>
      <c r="P152"/>
    </row>
    <row r="153" spans="10:16" x14ac:dyDescent="0.2">
      <c r="J153"/>
      <c r="K153"/>
      <c r="L153"/>
      <c r="M153"/>
      <c r="N153"/>
      <c r="O153"/>
      <c r="P153"/>
    </row>
    <row r="154" spans="10:16" x14ac:dyDescent="0.2">
      <c r="J154"/>
      <c r="K154"/>
      <c r="L154"/>
      <c r="M154"/>
      <c r="N154"/>
      <c r="O154"/>
      <c r="P154"/>
    </row>
    <row r="155" spans="10:16" x14ac:dyDescent="0.2">
      <c r="J155"/>
      <c r="K155"/>
      <c r="L155"/>
      <c r="M155"/>
      <c r="N155"/>
      <c r="O155"/>
      <c r="P155"/>
    </row>
    <row r="156" spans="10:16" x14ac:dyDescent="0.2">
      <c r="J156"/>
      <c r="K156"/>
      <c r="L156"/>
      <c r="M156"/>
      <c r="N156"/>
      <c r="O156"/>
      <c r="P156"/>
    </row>
    <row r="157" spans="10:16" x14ac:dyDescent="0.2">
      <c r="J157"/>
      <c r="K157"/>
      <c r="L157"/>
      <c r="M157"/>
      <c r="N157"/>
      <c r="O157"/>
      <c r="P157"/>
    </row>
    <row r="158" spans="10:16" x14ac:dyDescent="0.2">
      <c r="J158"/>
      <c r="K158"/>
      <c r="L158"/>
      <c r="M158"/>
      <c r="N158"/>
      <c r="O158"/>
      <c r="P158"/>
    </row>
    <row r="159" spans="10:16" x14ac:dyDescent="0.2">
      <c r="J159"/>
      <c r="K159"/>
      <c r="L159"/>
      <c r="M159"/>
      <c r="N159"/>
      <c r="O159"/>
      <c r="P159"/>
    </row>
    <row r="160" spans="10:16" x14ac:dyDescent="0.2">
      <c r="J160"/>
      <c r="K160"/>
      <c r="L160"/>
      <c r="M160"/>
      <c r="N160"/>
      <c r="O160"/>
      <c r="P160"/>
    </row>
    <row r="161" spans="10:16" x14ac:dyDescent="0.2">
      <c r="J161"/>
      <c r="K161"/>
      <c r="L161"/>
      <c r="M161"/>
      <c r="N161"/>
      <c r="O161"/>
      <c r="P161"/>
    </row>
    <row r="162" spans="10:16" x14ac:dyDescent="0.2">
      <c r="J162"/>
      <c r="K162"/>
      <c r="L162"/>
      <c r="M162"/>
      <c r="N162"/>
      <c r="O162"/>
      <c r="P162"/>
    </row>
    <row r="163" spans="10:16" x14ac:dyDescent="0.2">
      <c r="J163"/>
      <c r="K163"/>
      <c r="L163"/>
      <c r="M163"/>
      <c r="N163"/>
      <c r="O163"/>
      <c r="P163"/>
    </row>
    <row r="164" spans="10:16" x14ac:dyDescent="0.2">
      <c r="J164"/>
      <c r="K164"/>
      <c r="L164"/>
      <c r="M164"/>
      <c r="N164"/>
      <c r="O164"/>
      <c r="P164"/>
    </row>
    <row r="165" spans="10:16" x14ac:dyDescent="0.2">
      <c r="J165"/>
      <c r="K165"/>
      <c r="L165"/>
      <c r="M165"/>
      <c r="N165"/>
      <c r="O165"/>
      <c r="P165"/>
    </row>
    <row r="166" spans="10:16" x14ac:dyDescent="0.2">
      <c r="J166"/>
      <c r="K166"/>
      <c r="L166"/>
      <c r="M166"/>
      <c r="N166"/>
      <c r="O166"/>
      <c r="P166"/>
    </row>
    <row r="167" spans="10:16" x14ac:dyDescent="0.2">
      <c r="J167"/>
      <c r="K167"/>
      <c r="L167"/>
      <c r="M167"/>
      <c r="N167"/>
      <c r="O167"/>
      <c r="P167"/>
    </row>
    <row r="168" spans="10:16" x14ac:dyDescent="0.2">
      <c r="J168"/>
      <c r="K168"/>
      <c r="L168"/>
      <c r="M168"/>
      <c r="N168"/>
      <c r="O168"/>
      <c r="P168"/>
    </row>
    <row r="169" spans="10:16" x14ac:dyDescent="0.2">
      <c r="J169"/>
      <c r="K169"/>
      <c r="L169"/>
      <c r="M169"/>
      <c r="N169"/>
      <c r="O169"/>
      <c r="P169"/>
    </row>
    <row r="170" spans="10:16" x14ac:dyDescent="0.2">
      <c r="J170"/>
      <c r="K170"/>
      <c r="L170"/>
      <c r="M170"/>
      <c r="N170"/>
      <c r="O170"/>
      <c r="P170"/>
    </row>
    <row r="171" spans="10:16" x14ac:dyDescent="0.2">
      <c r="J171"/>
      <c r="K171"/>
      <c r="L171"/>
      <c r="M171"/>
      <c r="N171"/>
      <c r="O171"/>
      <c r="P171"/>
    </row>
    <row r="172" spans="10:16" x14ac:dyDescent="0.2">
      <c r="J172"/>
      <c r="K172"/>
      <c r="L172"/>
      <c r="M172"/>
      <c r="N172"/>
      <c r="O172"/>
      <c r="P172"/>
    </row>
  </sheetData>
  <pageMargins left="0.7" right="0.7" top="0.75" bottom="0.75" header="0.3" footer="0.3"/>
  <pageSetup paperSize="5" scale="7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A31" sqref="A31"/>
    </sheetView>
  </sheetViews>
  <sheetFormatPr baseColWidth="10" defaultColWidth="8.83203125" defaultRowHeight="15" x14ac:dyDescent="0.2"/>
  <cols>
    <col min="1" max="1" width="79.33203125" customWidth="1"/>
    <col min="7" max="7" width="11.5" bestFit="1" customWidth="1"/>
    <col min="8" max="8" width="9.5" bestFit="1" customWidth="1"/>
    <col min="9" max="9" width="11.5" bestFit="1" customWidth="1"/>
  </cols>
  <sheetData>
    <row r="1" spans="1:9" x14ac:dyDescent="0.2">
      <c r="A1" s="35" t="s">
        <v>192</v>
      </c>
    </row>
    <row r="2" spans="1:9" x14ac:dyDescent="0.2">
      <c r="A2" s="22" t="s">
        <v>167</v>
      </c>
      <c r="C2" s="26" t="s">
        <v>190</v>
      </c>
    </row>
    <row r="3" spans="1:9" x14ac:dyDescent="0.2">
      <c r="A3" s="22" t="s">
        <v>168</v>
      </c>
      <c r="C3" s="24" t="s">
        <v>187</v>
      </c>
      <c r="D3" s="33">
        <v>25</v>
      </c>
      <c r="E3" t="s">
        <v>110</v>
      </c>
    </row>
    <row r="4" spans="1:9" x14ac:dyDescent="0.2">
      <c r="A4" s="23"/>
      <c r="C4" s="24" t="s">
        <v>191</v>
      </c>
    </row>
    <row r="5" spans="1:9" ht="16" thickBot="1" x14ac:dyDescent="0.25">
      <c r="A5" s="22" t="s">
        <v>169</v>
      </c>
      <c r="C5" t="s">
        <v>188</v>
      </c>
      <c r="D5" s="25">
        <f>D3/F15*10</f>
        <v>1.1071744906997343</v>
      </c>
      <c r="E5" t="s">
        <v>97</v>
      </c>
    </row>
    <row r="6" spans="1:9" ht="26" x14ac:dyDescent="0.2">
      <c r="A6" s="22" t="s">
        <v>189</v>
      </c>
      <c r="C6" s="27" t="s">
        <v>175</v>
      </c>
      <c r="D6" s="27" t="s">
        <v>177</v>
      </c>
      <c r="E6" s="27" t="s">
        <v>178</v>
      </c>
      <c r="F6" s="27" t="s">
        <v>180</v>
      </c>
      <c r="G6" s="27" t="s">
        <v>182</v>
      </c>
      <c r="H6" s="27" t="s">
        <v>184</v>
      </c>
      <c r="I6" s="27" t="s">
        <v>186</v>
      </c>
    </row>
    <row r="7" spans="1:9" ht="16" thickBot="1" x14ac:dyDescent="0.25">
      <c r="A7" s="23"/>
      <c r="C7" s="28" t="s">
        <v>176</v>
      </c>
      <c r="D7" s="28" t="s">
        <v>176</v>
      </c>
      <c r="E7" s="28" t="s">
        <v>179</v>
      </c>
      <c r="F7" s="28" t="s">
        <v>181</v>
      </c>
      <c r="G7" s="28" t="s">
        <v>183</v>
      </c>
      <c r="H7" s="28" t="s">
        <v>185</v>
      </c>
      <c r="I7" s="28" t="s">
        <v>185</v>
      </c>
    </row>
    <row r="8" spans="1:9" ht="16" thickBot="1" x14ac:dyDescent="0.25">
      <c r="A8" s="22" t="s">
        <v>170</v>
      </c>
      <c r="C8" s="34">
        <v>15</v>
      </c>
      <c r="D8" s="29">
        <f>C8</f>
        <v>15</v>
      </c>
      <c r="E8" s="34">
        <v>1.1499999999999999</v>
      </c>
      <c r="F8" s="29">
        <f t="shared" ref="F8:F14" si="0">E8*D8</f>
        <v>17.25</v>
      </c>
      <c r="G8" s="30">
        <f>F8*D$3/F$15</f>
        <v>1.9098759964570415</v>
      </c>
      <c r="H8" s="30">
        <f>D$5*0.1</f>
        <v>0.11071744906997344</v>
      </c>
      <c r="I8" s="30">
        <f>D$5*0.9</f>
        <v>0.9964570416297609</v>
      </c>
    </row>
    <row r="9" spans="1:9" ht="16" thickBot="1" x14ac:dyDescent="0.25">
      <c r="A9" s="22" t="s">
        <v>171</v>
      </c>
      <c r="C9" s="34">
        <v>30</v>
      </c>
      <c r="D9" s="29">
        <f>C9-C8</f>
        <v>15</v>
      </c>
      <c r="E9" s="34">
        <v>1.1599999999999999</v>
      </c>
      <c r="F9" s="29">
        <f t="shared" si="0"/>
        <v>17.399999999999999</v>
      </c>
      <c r="G9" s="30">
        <f>F9*D$3/F$15</f>
        <v>1.9264836138175372</v>
      </c>
      <c r="H9" s="30">
        <f t="shared" ref="H9:H14" si="1">D$5*0.1</f>
        <v>0.11071744906997344</v>
      </c>
      <c r="I9" s="30">
        <f t="shared" ref="I9:I14" si="2">D$5*0.9</f>
        <v>0.9964570416297609</v>
      </c>
    </row>
    <row r="10" spans="1:9" ht="16" thickBot="1" x14ac:dyDescent="0.25">
      <c r="A10" s="23"/>
      <c r="C10" s="34">
        <v>60</v>
      </c>
      <c r="D10" s="29">
        <f t="shared" ref="D10:D14" si="3">C10-C9</f>
        <v>30</v>
      </c>
      <c r="E10" s="34">
        <v>1.21</v>
      </c>
      <c r="F10" s="29">
        <f t="shared" si="0"/>
        <v>36.299999999999997</v>
      </c>
      <c r="G10" s="30">
        <f>F10*D$3/F$15</f>
        <v>4.0190434012400349</v>
      </c>
      <c r="H10" s="30">
        <f t="shared" si="1"/>
        <v>0.11071744906997344</v>
      </c>
      <c r="I10" s="30">
        <f t="shared" si="2"/>
        <v>0.9964570416297609</v>
      </c>
    </row>
    <row r="11" spans="1:9" ht="16" thickBot="1" x14ac:dyDescent="0.25">
      <c r="A11" s="22" t="s">
        <v>172</v>
      </c>
      <c r="C11" s="34">
        <v>90</v>
      </c>
      <c r="D11" s="29">
        <f t="shared" si="3"/>
        <v>30</v>
      </c>
      <c r="E11" s="34">
        <v>1.23</v>
      </c>
      <c r="F11" s="29">
        <f t="shared" si="0"/>
        <v>36.9</v>
      </c>
      <c r="G11" s="30">
        <f t="shared" ref="G11:G14" si="4">F11*D$3/F$15</f>
        <v>4.0854738706820193</v>
      </c>
      <c r="H11" s="30">
        <f t="shared" si="1"/>
        <v>0.11071744906997344</v>
      </c>
      <c r="I11" s="30">
        <f t="shared" si="2"/>
        <v>0.9964570416297609</v>
      </c>
    </row>
    <row r="12" spans="1:9" ht="16" thickBot="1" x14ac:dyDescent="0.25">
      <c r="A12" s="22" t="s">
        <v>173</v>
      </c>
      <c r="C12" s="34">
        <v>120</v>
      </c>
      <c r="D12" s="29">
        <f t="shared" si="3"/>
        <v>30</v>
      </c>
      <c r="E12" s="34">
        <v>1.31</v>
      </c>
      <c r="F12" s="29">
        <f t="shared" si="0"/>
        <v>39.300000000000004</v>
      </c>
      <c r="G12" s="30">
        <f t="shared" si="4"/>
        <v>4.3511957484499559</v>
      </c>
      <c r="H12" s="30">
        <f t="shared" si="1"/>
        <v>0.11071744906997344</v>
      </c>
      <c r="I12" s="30">
        <f t="shared" si="2"/>
        <v>0.9964570416297609</v>
      </c>
    </row>
    <row r="13" spans="1:9" ht="16" thickBot="1" x14ac:dyDescent="0.25">
      <c r="A13" s="22" t="s">
        <v>174</v>
      </c>
      <c r="C13" s="34">
        <v>150</v>
      </c>
      <c r="D13" s="29">
        <f t="shared" si="3"/>
        <v>30</v>
      </c>
      <c r="E13" s="34">
        <v>1.31</v>
      </c>
      <c r="F13" s="29">
        <f t="shared" si="0"/>
        <v>39.300000000000004</v>
      </c>
      <c r="G13" s="30">
        <f t="shared" si="4"/>
        <v>4.3511957484499559</v>
      </c>
      <c r="H13" s="30">
        <f t="shared" si="1"/>
        <v>0.11071744906997344</v>
      </c>
      <c r="I13" s="30">
        <f t="shared" si="2"/>
        <v>0.9964570416297609</v>
      </c>
    </row>
    <row r="14" spans="1:9" ht="16" thickBot="1" x14ac:dyDescent="0.25">
      <c r="C14" s="34">
        <v>180</v>
      </c>
      <c r="D14" s="29">
        <f t="shared" si="3"/>
        <v>30</v>
      </c>
      <c r="E14" s="34">
        <v>1.31</v>
      </c>
      <c r="F14" s="29">
        <f t="shared" si="0"/>
        <v>39.300000000000004</v>
      </c>
      <c r="G14" s="30">
        <f t="shared" si="4"/>
        <v>4.3511957484499559</v>
      </c>
      <c r="H14" s="30">
        <f t="shared" si="1"/>
        <v>0.11071744906997344</v>
      </c>
      <c r="I14" s="30">
        <f t="shared" si="2"/>
        <v>0.9964570416297609</v>
      </c>
    </row>
    <row r="15" spans="1:9" ht="16" thickBot="1" x14ac:dyDescent="0.25">
      <c r="C15" s="31"/>
      <c r="D15" s="31"/>
      <c r="E15" s="31"/>
      <c r="F15" s="31">
        <v>225.8</v>
      </c>
      <c r="G15" s="32">
        <v>25</v>
      </c>
      <c r="H15" s="31"/>
      <c r="I15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7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Variables</vt:lpstr>
      <vt:lpstr>Init N calc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chp</dc:creator>
  <cp:lastModifiedBy>Microsoft Office User</cp:lastModifiedBy>
  <cp:lastPrinted>2017-09-13T18:55:09Z</cp:lastPrinted>
  <dcterms:created xsi:type="dcterms:W3CDTF">2017-09-06T13:16:32Z</dcterms:created>
  <dcterms:modified xsi:type="dcterms:W3CDTF">2018-01-19T18:43:10Z</dcterms:modified>
</cp:coreProperties>
</file>