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bank/"/>
    </mc:Choice>
  </mc:AlternateContent>
  <xr:revisionPtr revIDLastSave="0" documentId="13_ncr:1_{7DEB3B68-7D8B-5F4E-A54A-6050A718CFF4}" xr6:coauthVersionLast="47" xr6:coauthVersionMax="47" xr10:uidLastSave="{00000000-0000-0000-0000-000000000000}"/>
  <bookViews>
    <workbookView xWindow="2240" yWindow="5560" windowWidth="25600" windowHeight="15440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F4" i="7"/>
  <c r="G4" i="7"/>
  <c r="F120" i="6"/>
  <c r="D20" i="6"/>
  <c r="C20" i="6"/>
  <c r="F3" i="7"/>
  <c r="R4" i="7"/>
  <c r="R3" i="7"/>
  <c r="M16" i="7"/>
  <c r="D5" i="6"/>
  <c r="D19" i="6"/>
  <c r="D4" i="6" s="1"/>
  <c r="C85" i="6"/>
  <c r="C54" i="6"/>
  <c r="C41" i="6"/>
  <c r="C16" i="8"/>
  <c r="B14" i="8"/>
  <c r="B16" i="8" s="1"/>
  <c r="C14" i="8"/>
  <c r="C5" i="6" l="1"/>
  <c r="C19" i="6"/>
  <c r="H19" i="6" s="1"/>
  <c r="G119" i="6"/>
  <c r="G120" i="6" s="1"/>
  <c r="C4" i="6" l="1"/>
  <c r="I119" i="6"/>
  <c r="G6" i="6"/>
  <c r="M1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<sst xmlns="http://schemas.openxmlformats.org/spreadsheetml/2006/main" count="236" uniqueCount="145">
  <si>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</si>
  <si>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</si>
  <si>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</si>
  <si>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</si>
  <si>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</si>
  <si>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</si>
  <si>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</si>
  <si>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</si>
  <si>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</si>
  <si>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</si>
  <si>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</si>
  <si>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</si>
  <si>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</si>
  <si>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</si>
  <si>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</si>
  <si>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</si>
  <si>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</si>
  <si>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</si>
  <si>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</si>
  <si>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</si>
  <si>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</si>
  <si>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</si>
  <si>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</si>
  <si>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</si>
  <si>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</si>
  <si>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</si>
  <si>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</si>
  <si>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</si>
  <si>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</si>
  <si>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</si>
  <si>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</si>
  <si>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</si>
  <si>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</si>
  <si>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</si>
  <si>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</si>
  <si>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</si>
  <si>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</si>
  <si>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</si>
  <si>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</si>
  <si>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</si>
  <si>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</si>
  <si>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</si>
  <si>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</si>
  <si>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</si>
  <si>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</si>
  <si>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</si>
  <si>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</si>
  <si>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</si>
  <si>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</si>
  <si>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</si>
  <si>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</si>
  <si>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</si>
  <si>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</si>
  <si>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</si>
  <si>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</si>
  <si>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</si>
  <si>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</si>
  <si>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</si>
  <si>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</si>
  <si>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</si>
  <si>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</si>
  <si>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</si>
  <si>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</si>
  <si>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</si>
  <si>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</si>
  <si>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</si>
  <si>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</si>
  <si>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</si>
  <si>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</si>
  <si>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</si>
  <si>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</si>
  <si>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</si>
  <si>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</si>
  <si>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</si>
  <si>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</si>
  <si>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</si>
  <si>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</si>
  <si>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</si>
  <si>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</si>
  <si>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</si>
  <si>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</si>
  <si>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</si>
  <si>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</si>
  <si>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</si>
  <si>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</si>
  <si>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</si>
  <si>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</si>
  <si>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</si>
  <si>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</si>
  <si>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</si>
  <si>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</si>
  <si>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</si>
  <si>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</si>
  <si>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</si>
  <si>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</si>
  <si>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</si>
  <si>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</si>
  <si>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</si>
  <si>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</si>
  <si>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</si>
  <si>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</si>
  <si>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</si>
  <si>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</si>
  <si>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</si>
  <si>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</si>
  <si>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</si>
  <si>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</si>
  <si>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</si>
  <si>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</si>
  <si>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</si>
  <si>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</si>
  <si>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</si>
  <si>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</si>
  <si>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</si>
  <si>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</si>
  <si>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</si>
  <si>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</si>
  <si>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</si>
  <si>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</si>
  <si>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</si>
  <si>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</si>
  <si>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</si>
  <si>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</si>
  <si>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</si>
  <si>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</si>
  <si>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</si>
  <si>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</si>
  <si>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</si>
  <si>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</si>
  <si>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</si>
  <si>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</si>
  <si>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</si>
  <si>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</si>
  <si>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</si>
  <si>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</si>
  <si>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</si>
  <si>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</si>
  <si>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</si>
  <si>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</si>
  <si>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</si>
  <si>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</si>
  <si>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</si>
  <si>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Income(Y)</t>
  </si>
  <si>
    <t>22-10-11</t>
  </si>
  <si>
    <t>Identical Ideneity In Passport (Emily)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</si>
</sst>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4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4"/>
  <sheetViews>
    <sheetView tabSelected="1" topLeftCell="A98" workbookViewId="0">
      <selection activeCell="E123" sqref="E123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84</v>
      </c>
      <c r="C4" s="59">
        <f>C2+SUM(C6:C16)+C19</f>
        <v>2882284.02</v>
      </c>
      <c r="D4" s="58">
        <f>D2+SUM(D6:D15)+D19</f>
        <v>42220.7</v>
      </c>
      <c r="F4" s="61" t="s">
        <v>52</v>
      </c>
    </row>
    <row r="5" spans="1:7" s="56" customFormat="1" ht="23" customHeight="1" x14ac:dyDescent="0.15">
      <c r="A5" s="60" t="s">
        <v>33</v>
      </c>
      <c r="B5" s="57" t="s">
        <v>98</v>
      </c>
      <c r="C5" s="59">
        <f>C2+SUM(C6:C16)+C20</f>
        <v>2881723.13</v>
      </c>
      <c r="D5" s="58">
        <f>D2+SUM(D6:D15)+D20</f>
        <v>41977.7</v>
      </c>
      <c r="F5" s="61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-392893.23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139</v>
      </c>
      <c r="B19" s="15" t="s">
        <v>84</v>
      </c>
      <c r="C19" s="16">
        <f>SUM(C21:C113)</f>
        <v>-48900.109999999993</v>
      </c>
      <c r="D19" s="14">
        <f>SUM(D21:D112)</f>
        <v>-14542.039999999999</v>
      </c>
      <c r="H19" s="49">
        <f>C19+C6</f>
        <v>-392893.23</v>
      </c>
    </row>
    <row r="20" spans="1:14" s="63" customFormat="1" ht="23" customHeight="1" x14ac:dyDescent="0.15">
      <c r="A20" s="15" t="s">
        <v>139</v>
      </c>
      <c r="B20" s="15" t="s">
        <v>98</v>
      </c>
      <c r="C20" s="16">
        <f>SUM(C21:C120)</f>
        <v>-49460.999999999993</v>
      </c>
      <c r="D20" s="14">
        <f>SUM(D21:D120)</f>
        <v>-14785.039999999999</v>
      </c>
      <c r="E20" s="15"/>
      <c r="F20" s="15"/>
      <c r="H20" s="64"/>
    </row>
    <row r="21" spans="1:14" x14ac:dyDescent="0.15">
      <c r="B21" s="30" t="s">
        <v>101</v>
      </c>
      <c r="C21" s="23"/>
      <c r="D21" s="4">
        <v>-390</v>
      </c>
      <c r="E21" s="30" t="s">
        <v>129</v>
      </c>
      <c r="F21" s="21"/>
      <c r="L21" s="52"/>
      <c r="M21" s="52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130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136</v>
      </c>
      <c r="F28" s="21"/>
    </row>
    <row r="29" spans="1:14" x14ac:dyDescent="0.15">
      <c r="B29" s="21"/>
      <c r="C29" s="23"/>
      <c r="E29" s="30" t="s">
        <v>131</v>
      </c>
      <c r="F29" s="21"/>
    </row>
    <row r="30" spans="1:14" x14ac:dyDescent="0.15">
      <c r="B30" s="21"/>
      <c r="C30" s="23"/>
      <c r="E30" s="30" t="s">
        <v>128</v>
      </c>
      <c r="F30" s="21"/>
    </row>
    <row r="31" spans="1:14" x14ac:dyDescent="0.15">
      <c r="B31" s="21"/>
      <c r="C31" s="23"/>
      <c r="E31" s="30" t="s">
        <v>132</v>
      </c>
      <c r="F31" s="21"/>
    </row>
    <row r="32" spans="1:14" x14ac:dyDescent="0.15">
      <c r="B32" s="21"/>
      <c r="C32" s="23"/>
      <c r="E32" s="30" t="s">
        <v>133</v>
      </c>
      <c r="F32" s="21"/>
    </row>
    <row r="33" spans="2:6" x14ac:dyDescent="0.15">
      <c r="B33" s="21"/>
      <c r="C33" s="23"/>
      <c r="D33" s="4">
        <v>0</v>
      </c>
      <c r="E33" s="30" t="s">
        <v>134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135</v>
      </c>
      <c r="F35" s="21"/>
    </row>
    <row r="36" spans="2:6" x14ac:dyDescent="0.15">
      <c r="B36" s="21"/>
      <c r="C36" s="36"/>
      <c r="D36" s="45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6" t="s">
        <v>81</v>
      </c>
      <c r="F39" s="21"/>
    </row>
    <row r="40" spans="2:6" x14ac:dyDescent="0.15">
      <c r="B40" s="32" t="s">
        <v>79</v>
      </c>
      <c r="C40" s="23">
        <v>-125</v>
      </c>
      <c r="E40" s="45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7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5"/>
      <c r="F43" s="30"/>
    </row>
    <row r="44" spans="2:6" x14ac:dyDescent="0.15">
      <c r="B44" s="30"/>
      <c r="C44" s="36"/>
      <c r="D44" s="45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6" t="s">
        <v>88</v>
      </c>
      <c r="F46" s="30"/>
    </row>
    <row r="47" spans="2:6" x14ac:dyDescent="0.15">
      <c r="B47" s="30" t="s">
        <v>21</v>
      </c>
      <c r="C47" s="23">
        <v>-343</v>
      </c>
      <c r="E47" s="46" t="s">
        <v>53</v>
      </c>
      <c r="F47" s="47"/>
    </row>
    <row r="48" spans="2:6" x14ac:dyDescent="0.15">
      <c r="B48" s="30" t="s">
        <v>21</v>
      </c>
      <c r="C48" s="23">
        <v>-252</v>
      </c>
      <c r="E48" s="35" t="s">
        <v>60</v>
      </c>
      <c r="F48" s="47"/>
    </row>
    <row r="49" spans="1:6" x14ac:dyDescent="0.15">
      <c r="B49" s="30" t="s">
        <v>21</v>
      </c>
      <c r="C49" s="23">
        <v>-150</v>
      </c>
      <c r="E49" s="35" t="s">
        <v>90</v>
      </c>
      <c r="F49" s="47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7"/>
    </row>
    <row r="51" spans="1:6" x14ac:dyDescent="0.15">
      <c r="A51" s="2"/>
      <c r="B51" s="30" t="s">
        <v>21</v>
      </c>
      <c r="C51" s="23">
        <v>-27</v>
      </c>
      <c r="E51" s="46" t="s">
        <v>56</v>
      </c>
      <c r="F51" s="47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7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7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7">
        <v>-17397.900000000001</v>
      </c>
    </row>
    <row r="55" spans="1:6" x14ac:dyDescent="0.15">
      <c r="B55" s="30"/>
      <c r="C55" s="23"/>
      <c r="E55" s="45"/>
      <c r="F55" s="47"/>
    </row>
    <row r="56" spans="1:6" x14ac:dyDescent="0.15">
      <c r="B56" s="30"/>
      <c r="C56" s="36"/>
      <c r="D56" s="45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6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7">
        <v>-12807.28</v>
      </c>
    </row>
    <row r="86" spans="2:6" x14ac:dyDescent="0.15">
      <c r="B86" s="32"/>
      <c r="C86" s="36"/>
      <c r="D86" s="45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6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5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8">
        <v>-3860.69</v>
      </c>
    </row>
    <row r="98" spans="2:6" x14ac:dyDescent="0.15">
      <c r="B98" s="21"/>
      <c r="C98" s="36"/>
      <c r="D98" s="45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6" t="s">
        <v>91</v>
      </c>
      <c r="F100" s="21"/>
    </row>
    <row r="101" spans="2:6" x14ac:dyDescent="0.15">
      <c r="B101" s="32" t="s">
        <v>52</v>
      </c>
      <c r="C101" s="23">
        <v>-1601</v>
      </c>
      <c r="E101" s="46" t="s">
        <v>92</v>
      </c>
      <c r="F101" s="21"/>
    </row>
    <row r="102" spans="2:6" x14ac:dyDescent="0.15">
      <c r="B102" s="32" t="s">
        <v>52</v>
      </c>
      <c r="C102" s="23">
        <v>-950</v>
      </c>
      <c r="E102" s="46" t="s">
        <v>86</v>
      </c>
      <c r="F102" s="21"/>
    </row>
    <row r="103" spans="2:6" x14ac:dyDescent="0.15">
      <c r="B103" s="32" t="s">
        <v>52</v>
      </c>
      <c r="C103" s="23">
        <v>-898</v>
      </c>
      <c r="E103" s="46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5" t="s">
        <v>56</v>
      </c>
      <c r="F104" s="21"/>
    </row>
    <row r="105" spans="2:6" x14ac:dyDescent="0.15">
      <c r="B105" s="32" t="s">
        <v>52</v>
      </c>
      <c r="C105" s="23">
        <v>-474.7</v>
      </c>
      <c r="E105" s="46" t="s">
        <v>71</v>
      </c>
      <c r="F105" s="21"/>
    </row>
    <row r="106" spans="2:6" x14ac:dyDescent="0.15">
      <c r="B106" s="32" t="s">
        <v>52</v>
      </c>
      <c r="C106" s="23">
        <v>-420</v>
      </c>
      <c r="E106" s="46" t="s">
        <v>55</v>
      </c>
      <c r="F106" s="21"/>
    </row>
    <row r="107" spans="2:6" x14ac:dyDescent="0.15">
      <c r="B107" s="32" t="s">
        <v>52</v>
      </c>
      <c r="C107" s="23">
        <v>-350</v>
      </c>
      <c r="E107" s="45" t="s">
        <v>54</v>
      </c>
      <c r="F107" s="21"/>
    </row>
    <row r="108" spans="2:6" x14ac:dyDescent="0.15">
      <c r="B108" s="32" t="s">
        <v>52</v>
      </c>
      <c r="C108" s="23">
        <v>-344.8</v>
      </c>
      <c r="E108" s="46" t="s">
        <v>53</v>
      </c>
      <c r="F108" s="21"/>
    </row>
    <row r="109" spans="2:6" x14ac:dyDescent="0.15">
      <c r="B109" s="32" t="s">
        <v>52</v>
      </c>
      <c r="C109" s="23">
        <v>-1015.6</v>
      </c>
      <c r="E109" s="46" t="s">
        <v>70</v>
      </c>
      <c r="F109" s="48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141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5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-200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0</v>
      </c>
      <c r="E118" s="30" t="s">
        <v>140</v>
      </c>
      <c r="F118" s="21"/>
      <c r="G118" s="53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137</v>
      </c>
      <c r="F119" s="21"/>
      <c r="G119" s="52">
        <f>SUM(D115:D119)</f>
        <v>-243</v>
      </c>
      <c r="H119" s="2">
        <v>19303.240000000002</v>
      </c>
      <c r="I119" s="52">
        <f>H119+G119</f>
        <v>19060.240000000002</v>
      </c>
    </row>
    <row r="120" spans="2:9" x14ac:dyDescent="0.15">
      <c r="B120" s="30" t="s">
        <v>102</v>
      </c>
      <c r="C120" s="23">
        <v>-150</v>
      </c>
      <c r="D120" s="50"/>
      <c r="E120" s="30" t="s">
        <v>138</v>
      </c>
      <c r="F120" s="43">
        <f>SUM(C115:C120)</f>
        <v>-560.89</v>
      </c>
      <c r="G120" s="1">
        <f>SUM(G118:G119)</f>
        <v>-41870.699999999997</v>
      </c>
    </row>
    <row r="121" spans="2:9" s="81" customFormat="1" x14ac:dyDescent="0.15">
      <c r="B121" s="35"/>
      <c r="C121" s="35"/>
      <c r="D121" s="45"/>
      <c r="E121" s="35"/>
      <c r="F121" s="35"/>
    </row>
    <row r="122" spans="2:9" s="81" customFormat="1" x14ac:dyDescent="0.15">
      <c r="B122" s="21"/>
      <c r="C122" s="35"/>
      <c r="D122" s="45"/>
      <c r="E122" s="35"/>
      <c r="F122" s="35"/>
    </row>
    <row r="123" spans="2:9" x14ac:dyDescent="0.15">
      <c r="B123" s="83" t="s">
        <v>143</v>
      </c>
      <c r="C123" s="23"/>
      <c r="D123" s="4">
        <v>-260</v>
      </c>
      <c r="E123" s="21" t="s">
        <v>144</v>
      </c>
      <c r="F123" s="21"/>
    </row>
    <row r="124" spans="2:9" x14ac:dyDescent="0.15">
      <c r="B124" s="21"/>
      <c r="C124" s="34"/>
      <c r="E124" s="21"/>
      <c r="F124" s="21"/>
    </row>
    <row r="125" spans="2:9" x14ac:dyDescent="0.15">
      <c r="B125" s="21"/>
      <c r="C125" s="34"/>
      <c r="E125" s="21"/>
      <c r="F125" s="21"/>
    </row>
    <row r="126" spans="2:9" x14ac:dyDescent="0.15">
      <c r="B126" s="21"/>
      <c r="C126" s="34"/>
      <c r="E126" s="21"/>
      <c r="F126" s="21"/>
    </row>
    <row r="127" spans="2:9" x14ac:dyDescent="0.15">
      <c r="B127" s="21"/>
      <c r="C127" s="34"/>
      <c r="E127" s="21"/>
      <c r="F127" s="21"/>
    </row>
    <row r="128" spans="2:9" x14ac:dyDescent="0.15">
      <c r="B128" s="21"/>
      <c r="C128" s="34"/>
      <c r="E128" s="21"/>
      <c r="F128" s="21"/>
    </row>
    <row r="129" spans="2:6" x14ac:dyDescent="0.15">
      <c r="B129" s="21"/>
      <c r="C129" s="34"/>
      <c r="E129" s="21"/>
      <c r="F129" s="21"/>
    </row>
    <row r="130" spans="2:6" x14ac:dyDescent="0.15">
      <c r="B130" s="21"/>
      <c r="C130" s="34"/>
      <c r="E130" s="21"/>
      <c r="F130" s="21"/>
    </row>
    <row r="131" spans="2:6" x14ac:dyDescent="0.15">
      <c r="B131" s="21"/>
      <c r="C131" s="34"/>
      <c r="E131" s="21"/>
      <c r="F131" s="21"/>
    </row>
    <row r="132" spans="2:6" x14ac:dyDescent="0.15">
      <c r="B132" s="21"/>
      <c r="C132" s="34"/>
      <c r="E132" s="21"/>
      <c r="F132" s="21"/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R27"/>
  <sheetViews>
    <sheetView workbookViewId="0">
      <selection activeCell="B4" sqref="B4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11.83203125" style="42" customWidth="1"/>
    <col min="8" max="8" width="13.33203125" customWidth="1"/>
    <col min="9" max="9" width="13" customWidth="1"/>
    <col min="13" max="13" width="12.6640625" bestFit="1" customWidth="1"/>
    <col min="14" max="14" width="15.1640625" customWidth="1"/>
    <col min="16" max="16" width="13.33203125" customWidth="1"/>
    <col min="17" max="17" width="11.6640625" bestFit="1" customWidth="1"/>
    <col min="18" max="18" width="12.6640625" bestFit="1" customWidth="1"/>
  </cols>
  <sheetData>
    <row r="1" spans="1:18" s="39" customFormat="1" ht="30" customHeight="1" x14ac:dyDescent="0.15">
      <c r="A1" s="69" t="s">
        <v>85</v>
      </c>
      <c r="B1" s="70" t="s">
        <v>115</v>
      </c>
      <c r="C1" s="70" t="s">
        <v>119</v>
      </c>
      <c r="D1" s="70"/>
      <c r="E1" s="70" t="s">
        <v>117</v>
      </c>
      <c r="F1" s="71" t="s">
        <v>120</v>
      </c>
      <c r="G1" s="66" t="s">
        <v>142</v>
      </c>
      <c r="H1" s="37" t="s">
        <v>45</v>
      </c>
      <c r="I1" s="37" t="s">
        <v>44</v>
      </c>
      <c r="J1" s="38" t="s">
        <v>41</v>
      </c>
      <c r="K1" s="38" t="s">
        <v>42</v>
      </c>
      <c r="L1" s="38" t="s">
        <v>43</v>
      </c>
      <c r="M1" s="37" t="s">
        <v>76</v>
      </c>
      <c r="N1" s="37" t="s">
        <v>75</v>
      </c>
      <c r="O1" s="37" t="s">
        <v>77</v>
      </c>
      <c r="P1" s="37" t="s">
        <v>78</v>
      </c>
      <c r="Q1" s="39" t="s">
        <v>118</v>
      </c>
    </row>
    <row r="2" spans="1:18" s="39" customFormat="1" ht="30" customHeight="1" x14ac:dyDescent="0.15">
      <c r="A2" s="72" t="s">
        <v>116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8" x14ac:dyDescent="0.15">
      <c r="A3" s="74" t="s">
        <v>84</v>
      </c>
      <c r="B3" s="14">
        <f>-15424.04</f>
        <v>-15424.04</v>
      </c>
      <c r="C3" s="50">
        <v>42220.7</v>
      </c>
      <c r="D3" s="44"/>
      <c r="E3" s="44">
        <v>-392893.23</v>
      </c>
      <c r="F3" s="75">
        <f>F2+E3</f>
        <v>2882284.02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-16219.33</v>
      </c>
      <c r="R3" s="54">
        <f>SUM(H3:P3)</f>
        <v>2899401.35</v>
      </c>
    </row>
    <row r="4" spans="1:18" x14ac:dyDescent="0.15">
      <c r="A4" s="76" t="s">
        <v>98</v>
      </c>
      <c r="B4" s="44">
        <v>-2643</v>
      </c>
      <c r="C4" s="50">
        <v>41977.7</v>
      </c>
      <c r="D4" s="30"/>
      <c r="E4" s="22">
        <v>-560.89</v>
      </c>
      <c r="F4" s="75">
        <f>F3+E4+G4</f>
        <v>2897874.5999999996</v>
      </c>
      <c r="G4" s="82">
        <f>H4-H3</f>
        <v>16151.469999999972</v>
      </c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0</v>
      </c>
      <c r="R4" s="54">
        <f>SUM(H4:P4)</f>
        <v>2915552.8200000003</v>
      </c>
    </row>
    <row r="5" spans="1:18" x14ac:dyDescent="0.15">
      <c r="A5" s="76" t="s">
        <v>121</v>
      </c>
      <c r="B5" s="21"/>
      <c r="C5" s="40"/>
      <c r="D5" s="21"/>
      <c r="E5" s="21"/>
      <c r="F5" s="75"/>
      <c r="G5" s="68"/>
      <c r="H5" s="21"/>
      <c r="I5" s="21"/>
      <c r="J5" s="21"/>
      <c r="K5" s="21"/>
      <c r="L5" s="21"/>
      <c r="M5" s="21"/>
      <c r="N5" s="21"/>
      <c r="O5" s="21"/>
      <c r="P5" s="21"/>
    </row>
    <row r="6" spans="1:18" x14ac:dyDescent="0.15">
      <c r="A6" s="76" t="s">
        <v>122</v>
      </c>
      <c r="B6" s="21"/>
      <c r="C6" s="40"/>
      <c r="D6" s="21"/>
      <c r="E6" s="21"/>
      <c r="F6" s="75"/>
      <c r="G6" s="68"/>
      <c r="H6" s="21"/>
      <c r="I6" s="21"/>
      <c r="J6" s="21"/>
      <c r="K6" s="21"/>
      <c r="L6" s="21"/>
      <c r="M6" s="21"/>
      <c r="N6" s="21"/>
      <c r="O6" s="21"/>
      <c r="P6" s="21"/>
    </row>
    <row r="7" spans="1:18" x14ac:dyDescent="0.15">
      <c r="A7" s="76" t="s">
        <v>123</v>
      </c>
      <c r="B7" s="21"/>
      <c r="C7" s="40"/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8" x14ac:dyDescent="0.15">
      <c r="A8" s="76" t="s">
        <v>124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8" x14ac:dyDescent="0.15">
      <c r="A9" s="76" t="s">
        <v>125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8" x14ac:dyDescent="0.15">
      <c r="A10" s="76" t="s">
        <v>126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8" ht="14" thickBot="1" x14ac:dyDescent="0.2">
      <c r="A11" s="77" t="s">
        <v>127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8" x14ac:dyDescent="0.15">
      <c r="G12" s="62"/>
    </row>
    <row r="13" spans="1:18" x14ac:dyDescent="0.15">
      <c r="G13" s="62"/>
    </row>
    <row r="14" spans="1:18" x14ac:dyDescent="0.15">
      <c r="G14" s="62"/>
      <c r="H14" s="54"/>
      <c r="I14" s="1"/>
    </row>
    <row r="15" spans="1:18" x14ac:dyDescent="0.15">
      <c r="G15" s="62"/>
      <c r="I15" s="1"/>
      <c r="Q15" s="55">
        <v>-16219.33</v>
      </c>
    </row>
    <row r="16" spans="1:18" x14ac:dyDescent="0.15">
      <c r="G16" s="62"/>
      <c r="H16" s="54"/>
      <c r="I16" s="54"/>
      <c r="J16" s="54"/>
      <c r="M16" s="22">
        <f>F2+E3</f>
        <v>2882284.02</v>
      </c>
    </row>
    <row r="17" spans="7:13" x14ac:dyDescent="0.15">
      <c r="G17" s="62"/>
      <c r="M17" s="54">
        <f>F3+E4</f>
        <v>2881723.13</v>
      </c>
    </row>
    <row r="18" spans="7:13" x14ac:dyDescent="0.15">
      <c r="G18" s="62"/>
      <c r="I18" s="54"/>
    </row>
    <row r="19" spans="7:13" x14ac:dyDescent="0.15">
      <c r="G19" s="62"/>
    </row>
    <row r="20" spans="7:13" x14ac:dyDescent="0.15">
      <c r="G20" s="62"/>
    </row>
    <row r="21" spans="7:13" x14ac:dyDescent="0.15">
      <c r="G21" s="62"/>
    </row>
    <row r="22" spans="7:13" x14ac:dyDescent="0.15">
      <c r="G22" s="62"/>
    </row>
    <row r="23" spans="7:13" x14ac:dyDescent="0.15">
      <c r="G23" s="62"/>
    </row>
    <row r="24" spans="7:13" x14ac:dyDescent="0.15">
      <c r="G24" s="62"/>
    </row>
    <row r="25" spans="7:13" x14ac:dyDescent="0.15">
      <c r="G25" s="62"/>
    </row>
    <row r="26" spans="7:13" x14ac:dyDescent="0.15">
      <c r="G26" s="62"/>
    </row>
    <row r="27" spans="7:13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2022-10-12T04:13:09Z</dcterms:modified>
</cp:coreProperties>
</file>