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firstSheet="1" activeTab="2"/>
  </bookViews>
  <sheets>
    <sheet name="项目情况表" sheetId="5" state="hidden" r:id="rId1"/>
    <sheet name="汇总表" sheetId="10" r:id="rId2"/>
    <sheet name="商品销售明细" sheetId="8" r:id="rId3"/>
    <sheet name="软件开发费" sheetId="9" r:id="rId4"/>
  </sheets>
  <definedNames>
    <definedName name="_xlnm._FilterDatabase" localSheetId="0" hidden="1">项目情况表!$A$5:$Y$15</definedName>
    <definedName name="_xlnm.Print_Titles" localSheetId="0">项目情况表!$E:F,项目情况表!$4:5</definedName>
    <definedName name="行业部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0" l="1"/>
  <c r="F7" i="9"/>
  <c r="F6" i="9"/>
  <c r="F5" i="9"/>
  <c r="F4" i="9"/>
  <c r="F3" i="9"/>
  <c r="F8" i="9" s="1"/>
  <c r="G13" i="8" l="1"/>
  <c r="G4" i="10" l="1"/>
  <c r="G43" i="8"/>
  <c r="G40" i="8"/>
  <c r="G39" i="8"/>
  <c r="G38" i="8"/>
  <c r="G30" i="8"/>
  <c r="G22" i="8"/>
  <c r="G14" i="8"/>
  <c r="G3" i="8"/>
  <c r="W16" i="5"/>
  <c r="V16" i="5"/>
  <c r="S16" i="5"/>
  <c r="R16" i="5"/>
  <c r="I16" i="5"/>
  <c r="H16" i="5"/>
  <c r="X15" i="5"/>
  <c r="T15" i="5"/>
  <c r="X14" i="5"/>
  <c r="T14" i="5"/>
  <c r="X13" i="5"/>
  <c r="T13" i="5"/>
  <c r="X12" i="5"/>
  <c r="T12" i="5"/>
  <c r="X11" i="5"/>
  <c r="T11" i="5"/>
  <c r="X10" i="5"/>
  <c r="T10" i="5"/>
  <c r="X9" i="5"/>
  <c r="T9" i="5"/>
  <c r="X8" i="5"/>
  <c r="T8" i="5"/>
  <c r="X7" i="5"/>
  <c r="T7" i="5"/>
  <c r="X6" i="5"/>
  <c r="X16" i="5" s="1"/>
  <c r="T6" i="5"/>
  <c r="T16" i="5" s="1"/>
  <c r="G44" i="8" l="1"/>
  <c r="F3" i="10" s="1"/>
  <c r="G3" i="10" s="1"/>
  <c r="F5" i="10" s="1"/>
</calcChain>
</file>

<file path=xl/sharedStrings.xml><?xml version="1.0" encoding="utf-8"?>
<sst xmlns="http://schemas.openxmlformats.org/spreadsheetml/2006/main" count="141" uniqueCount="128">
  <si>
    <t>项目情况汇总表</t>
  </si>
  <si>
    <t>编制时间</t>
  </si>
  <si>
    <r>
      <rPr>
        <b/>
        <sz val="11"/>
        <rFont val="宋体"/>
        <charset val="134"/>
      </rPr>
      <t>序号</t>
    </r>
  </si>
  <si>
    <r>
      <rPr>
        <b/>
        <sz val="11"/>
        <rFont val="宋体"/>
        <charset val="134"/>
      </rPr>
      <t>基本信息</t>
    </r>
  </si>
  <si>
    <t>项目进度（填写时间）</t>
  </si>
  <si>
    <r>
      <rPr>
        <b/>
        <sz val="11"/>
        <rFont val="宋体"/>
        <charset val="134"/>
      </rPr>
      <t>应收帐款情况</t>
    </r>
  </si>
  <si>
    <r>
      <rPr>
        <b/>
        <sz val="11"/>
        <rFont val="宋体"/>
        <charset val="134"/>
      </rPr>
      <t>核算预提留费用</t>
    </r>
  </si>
  <si>
    <r>
      <rPr>
        <b/>
        <sz val="11"/>
        <rFont val="宋体"/>
        <charset val="134"/>
      </rPr>
      <t>最新跟进说明</t>
    </r>
  </si>
  <si>
    <r>
      <rPr>
        <b/>
        <sz val="11"/>
        <rFont val="宋体"/>
        <charset val="134"/>
      </rPr>
      <t>项目类别</t>
    </r>
  </si>
  <si>
    <r>
      <rPr>
        <b/>
        <sz val="11"/>
        <rFont val="宋体"/>
        <charset val="134"/>
      </rPr>
      <t>项目年度</t>
    </r>
  </si>
  <si>
    <r>
      <rPr>
        <b/>
        <sz val="11"/>
        <rFont val="宋体"/>
        <charset val="134"/>
      </rPr>
      <t>项目编号</t>
    </r>
  </si>
  <si>
    <r>
      <rPr>
        <b/>
        <sz val="11"/>
        <rFont val="宋体"/>
        <charset val="134"/>
      </rPr>
      <t>项目名称</t>
    </r>
  </si>
  <si>
    <r>
      <rPr>
        <b/>
        <sz val="11"/>
        <rFont val="宋体"/>
        <charset val="134"/>
      </rPr>
      <t>负责人</t>
    </r>
  </si>
  <si>
    <r>
      <rPr>
        <b/>
        <sz val="11"/>
        <rFont val="宋体"/>
        <charset val="134"/>
      </rPr>
      <t>部门</t>
    </r>
  </si>
  <si>
    <r>
      <rPr>
        <b/>
        <sz val="11"/>
        <rFont val="宋体"/>
        <charset val="134"/>
      </rPr>
      <t>合同金额</t>
    </r>
  </si>
  <si>
    <r>
      <rPr>
        <b/>
        <sz val="11"/>
        <rFont val="宋体"/>
        <charset val="134"/>
      </rPr>
      <t>立项金额</t>
    </r>
  </si>
  <si>
    <r>
      <rPr>
        <b/>
        <sz val="11"/>
        <rFont val="宋体"/>
        <charset val="134"/>
      </rPr>
      <t>立项</t>
    </r>
  </si>
  <si>
    <r>
      <rPr>
        <b/>
        <sz val="11"/>
        <rFont val="宋体"/>
        <charset val="134"/>
      </rPr>
      <t>中标</t>
    </r>
  </si>
  <si>
    <r>
      <rPr>
        <b/>
        <sz val="11"/>
        <rFont val="宋体"/>
        <charset val="134"/>
      </rPr>
      <t>合同</t>
    </r>
  </si>
  <si>
    <r>
      <rPr>
        <b/>
        <sz val="11"/>
        <rFont val="宋体"/>
        <charset val="134"/>
      </rPr>
      <t>实施</t>
    </r>
  </si>
  <si>
    <r>
      <rPr>
        <b/>
        <sz val="11"/>
        <rFont val="宋体"/>
        <charset val="134"/>
      </rPr>
      <t>验收</t>
    </r>
  </si>
  <si>
    <r>
      <rPr>
        <b/>
        <sz val="11"/>
        <rFont val="宋体"/>
        <charset val="134"/>
      </rPr>
      <t>结算</t>
    </r>
  </si>
  <si>
    <r>
      <rPr>
        <b/>
        <sz val="11"/>
        <rFont val="宋体"/>
        <charset val="134"/>
      </rPr>
      <t>核算</t>
    </r>
  </si>
  <si>
    <r>
      <rPr>
        <b/>
        <sz val="11"/>
        <rFont val="宋体"/>
        <charset val="134"/>
      </rPr>
      <t>完成</t>
    </r>
  </si>
  <si>
    <r>
      <rPr>
        <b/>
        <sz val="11"/>
        <rFont val="宋体"/>
        <charset val="134"/>
      </rPr>
      <t>应收总额</t>
    </r>
  </si>
  <si>
    <r>
      <rPr>
        <b/>
        <sz val="11"/>
        <rFont val="宋体"/>
        <charset val="134"/>
      </rPr>
      <t>回款金额</t>
    </r>
  </si>
  <si>
    <r>
      <rPr>
        <b/>
        <sz val="11"/>
        <rFont val="宋体"/>
        <charset val="134"/>
      </rPr>
      <t>帐面应收款</t>
    </r>
  </si>
  <si>
    <r>
      <rPr>
        <b/>
        <sz val="11"/>
        <rFont val="宋体"/>
        <charset val="134"/>
      </rPr>
      <t>款项说明</t>
    </r>
  </si>
  <si>
    <r>
      <rPr>
        <b/>
        <sz val="11"/>
        <rFont val="宋体"/>
        <charset val="134"/>
      </rPr>
      <t>预提</t>
    </r>
  </si>
  <si>
    <r>
      <rPr>
        <b/>
        <sz val="11"/>
        <rFont val="宋体"/>
        <charset val="134"/>
      </rPr>
      <t>实际使用</t>
    </r>
  </si>
  <si>
    <r>
      <rPr>
        <b/>
        <sz val="11"/>
        <rFont val="宋体"/>
        <charset val="134"/>
      </rPr>
      <t>余额</t>
    </r>
  </si>
  <si>
    <t>序号</t>
  </si>
  <si>
    <t>硬件名称</t>
  </si>
  <si>
    <t>参数及要求</t>
  </si>
  <si>
    <t>单位</t>
  </si>
  <si>
    <t>含税单价（单位：元）</t>
  </si>
  <si>
    <t>数量</t>
  </si>
  <si>
    <t>含税合计</t>
  </si>
  <si>
    <t>备注</t>
  </si>
  <si>
    <t>标签</t>
  </si>
  <si>
    <t>标签类别：无源</t>
  </si>
  <si>
    <t>个</t>
  </si>
  <si>
    <t>固定方式：磁力吸附式</t>
  </si>
  <si>
    <t>天线（含馈线）</t>
  </si>
  <si>
    <t>其中2个为备件</t>
  </si>
  <si>
    <t>极化方式：圆极化</t>
  </si>
  <si>
    <t>读写器</t>
  </si>
  <si>
    <t>发卡器</t>
  </si>
  <si>
    <t>工位施工费</t>
  </si>
  <si>
    <t>每个工位投入的调研、设计、施工、调试等工作人员的工时费</t>
  </si>
  <si>
    <t>工位材料费</t>
  </si>
  <si>
    <t>包括每工位需要安装或修建所用到的器材、辅材、附件、配套件等费用</t>
  </si>
  <si>
    <t>软件系统</t>
  </si>
  <si>
    <t>套</t>
  </si>
  <si>
    <t>备注：提供一年的免费维保服务</t>
  </si>
  <si>
    <t>功能名称</t>
    <phoneticPr fontId="53" type="noConversion"/>
  </si>
  <si>
    <t>功能描述</t>
    <phoneticPr fontId="53" type="noConversion"/>
  </si>
  <si>
    <t>人/天</t>
    <phoneticPr fontId="53" type="noConversion"/>
  </si>
  <si>
    <t>单价</t>
    <phoneticPr fontId="53" type="noConversion"/>
  </si>
  <si>
    <t>总价</t>
    <phoneticPr fontId="53" type="noConversion"/>
  </si>
  <si>
    <t>现场联调测试</t>
    <phoneticPr fontId="53" type="noConversion"/>
  </si>
  <si>
    <t>总计</t>
    <phoneticPr fontId="53" type="noConversion"/>
  </si>
  <si>
    <t>序号</t>
    <phoneticPr fontId="53" type="noConversion"/>
  </si>
  <si>
    <t>分项名称</t>
    <phoneticPr fontId="53" type="noConversion"/>
  </si>
  <si>
    <t>内容</t>
    <phoneticPr fontId="53" type="noConversion"/>
  </si>
  <si>
    <t>数量</t>
    <phoneticPr fontId="53" type="noConversion"/>
  </si>
  <si>
    <t>单位</t>
    <phoneticPr fontId="53" type="noConversion"/>
  </si>
  <si>
    <t>备注</t>
    <phoneticPr fontId="53" type="noConversion"/>
  </si>
  <si>
    <t>RFID自动报工系统</t>
    <phoneticPr fontId="53" type="noConversion"/>
  </si>
  <si>
    <t>软件开发</t>
    <phoneticPr fontId="53" type="noConversion"/>
  </si>
  <si>
    <t>硬件、设备安装调试</t>
    <phoneticPr fontId="53" type="noConversion"/>
  </si>
  <si>
    <t>套</t>
    <phoneticPr fontId="53" type="noConversion"/>
  </si>
  <si>
    <t>合计：</t>
    <phoneticPr fontId="53" type="noConversion"/>
  </si>
  <si>
    <t>RF特性：Alien H3芯片，频率860-960宽频</t>
  </si>
  <si>
    <t>天线材质：铜+金</t>
  </si>
  <si>
    <t>标签容量：EPC:96bit  USER:512bits</t>
  </si>
  <si>
    <t>标签材质：PCB;IP68</t>
  </si>
  <si>
    <t>读写距离：1米至6米</t>
  </si>
  <si>
    <t>储存温度：-40度70度</t>
  </si>
  <si>
    <t>工作温度：-20度至70度</t>
  </si>
  <si>
    <t>工作寿命：数据内存可擦写10万次，具有耐高温、防潮湿，防腐蚀，防碰撞，贴于金属表面具有良好的读写性能</t>
  </si>
  <si>
    <t>频率范围：902-928MHz</t>
  </si>
  <si>
    <t>增    益：9dBi</t>
  </si>
  <si>
    <t>波瓣宽度：E-Plane 65°H-Plane65°</t>
  </si>
  <si>
    <t>驻 波 比：≤1.5</t>
  </si>
  <si>
    <t>接    头：N型</t>
  </si>
  <si>
    <t>储藏温度：-10度至70度</t>
  </si>
  <si>
    <t>工作温度：-20度至65度</t>
  </si>
  <si>
    <t>RF输出：4个TNC接口；5-30dBm，+/-1dBm</t>
  </si>
  <si>
    <t>频率特性：840-960MHz全频段可调</t>
  </si>
  <si>
    <t>通讯接口：10/100 Base-T以太网接口，RS232</t>
  </si>
  <si>
    <t>直流供电：12V，3A电源适配器</t>
  </si>
  <si>
    <t>标签识读：&gt;400次/S</t>
  </si>
  <si>
    <t>识别距离：≥10米</t>
  </si>
  <si>
    <t>储存温度：-10度至70度</t>
  </si>
  <si>
    <t>工作温度：-10度至65度</t>
  </si>
  <si>
    <t>RF输出：13dBm至20dBm可调，+/-1.0dBm</t>
  </si>
  <si>
    <t>通讯接口：USB接口</t>
  </si>
  <si>
    <t>直流供电：USB供电</t>
  </si>
  <si>
    <t>读卡距离：0cm～6cm</t>
  </si>
  <si>
    <t>标签识读：≥50tags/s；≥1米，使用2dBi天线</t>
  </si>
  <si>
    <t>储存温度：-20度至60度</t>
  </si>
  <si>
    <t>工作温度：-10度至50度</t>
  </si>
  <si>
    <t>备注：提供一年的免费维保服务</t>
    <phoneticPr fontId="53" type="noConversion"/>
  </si>
  <si>
    <t>个</t>
    <phoneticPr fontId="53" type="noConversion"/>
  </si>
  <si>
    <t>发卡操作台</t>
    <phoneticPr fontId="53" type="noConversion"/>
  </si>
  <si>
    <t>一体操作台   放置电脑、显示器等</t>
    <phoneticPr fontId="53" type="noConversion"/>
  </si>
  <si>
    <t>其中1个为备件</t>
    <phoneticPr fontId="53" type="noConversion"/>
  </si>
  <si>
    <t>台式机</t>
    <phoneticPr fontId="53" type="noConversion"/>
  </si>
  <si>
    <t>联想扬天  I5  4G  500G  DVD  19.5寸</t>
    <phoneticPr fontId="53" type="noConversion"/>
  </si>
  <si>
    <t>台</t>
    <phoneticPr fontId="53" type="noConversion"/>
  </si>
  <si>
    <t>总质检工位报工需要区分总质检和喷涂车辆</t>
    <phoneticPr fontId="53" type="noConversion"/>
  </si>
  <si>
    <t>1、扫描到电子标签，判断前序两个岗位（027,028）是否有报工记录（其中一个岗位有报工即可）
2、满足条件，029岗位报工，通过电子标签获取生产线编号，在获取相应岗位编号在报工；不满足条件，不做任何操作
3、总质检工位电子标签订单解绑、电子标签回收</t>
    <phoneticPr fontId="53" type="noConversion"/>
  </si>
  <si>
    <t>RFID中间件需要更新</t>
    <phoneticPr fontId="53" type="noConversion"/>
  </si>
  <si>
    <t>暗室，淋雨，总质检报工设备需要对接双生产线</t>
    <phoneticPr fontId="53" type="noConversion"/>
  </si>
  <si>
    <t>1、根据标签，获取生成订单和生产线编号
2、根据生产线编号，获取岗位的相应编号上传至MES系统
3、自动报工模块需区分不同生产线的岗位编号</t>
    <phoneticPr fontId="53" type="noConversion"/>
  </si>
  <si>
    <t>RFID中间件和后台系统需要更新</t>
    <phoneticPr fontId="53" type="noConversion"/>
  </si>
  <si>
    <t>对接MOM系统</t>
    <phoneticPr fontId="53" type="noConversion"/>
  </si>
  <si>
    <t>1、对接MOM系统两个接口，获取订单和报工接口，接口数据内容与MES系统相同，接口方式采用restful方式。
2、生产线数据库表需增加接口地址字段，用来确认MES接口或MOM接口。
3、更新订单获取模块，通过生产线配置的地址，选择对应的MES接口或MOM接口
4、更新手动报工模块，通过生产线配置的地址，选择对应的MES接口或MOM接口
5、更新自动报工模块，通过标签获取生产线编号，在通过生产线配置的地址，选择对应的MES接口或MOM接口</t>
    <phoneticPr fontId="53" type="noConversion"/>
  </si>
  <si>
    <t>027岗位设备移位</t>
    <phoneticPr fontId="53" type="noConversion"/>
  </si>
  <si>
    <t>1、我们只负责设备移位安装和调试。（不包含电源和网络布线）</t>
    <phoneticPr fontId="53" type="noConversion"/>
  </si>
  <si>
    <t>1、系统软件联调测试</t>
    <phoneticPr fontId="53" type="noConversion"/>
  </si>
  <si>
    <t>本次建设的工位为12个，故软件系统报价为30000.00元</t>
    <phoneticPr fontId="53" type="noConversion"/>
  </si>
  <si>
    <t>湖南汽车制造有限责任公司长沙分公司RFID自动报工项目汇总表</t>
    <phoneticPr fontId="53" type="noConversion"/>
  </si>
  <si>
    <t>湖南汽车制造有限责任公司长沙分公司RFID自动报工系统清单</t>
    <phoneticPr fontId="53" type="noConversion"/>
  </si>
  <si>
    <t>湖南汽车制造有限责任公司长沙分公司RFID自动报工软件系统功能更新列表</t>
    <phoneticPr fontId="53" type="noConversion"/>
  </si>
  <si>
    <t>主要功能：标签管理、订单管理（收发卡管理[订单绑定解绑]）、日志管理（报工日志、集成接口日志）、报工管理（RFID报工点、订单绑定信息）具体功能详见2019年5月9日采购订单附件一：软件功能</t>
    <phoneticPr fontId="53" type="noConversion"/>
  </si>
  <si>
    <t>系统开发，详见列表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</si>
</sst>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177" formatCode="_ &quot;￥&quot;* #,##0.00_ ;_ &quot;￥&quot;* \-#,##0.00_ ;_ &quot;￥&quot;* &quot;-&quot;??_ ;_ @_ "/>
    <numFmt numFmtId="178" formatCode="_-* #,##0.00_-;\-* #,##0.00_-;_-* &quot;-&quot;??_-;_-@_-"/>
    <numFmt numFmtId="179" formatCode="&quot;¥&quot;#,##0.00_);[Red]\(&quot;¥&quot;#,##0.00\)"/>
  </numFmts>
  <fonts count="6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Times New Roman"/>
      <family val="1"/>
    </font>
    <font>
      <b/>
      <sz val="18"/>
      <name val="宋体"/>
      <charset val="134"/>
    </font>
    <font>
      <b/>
      <sz val="18"/>
      <name val="Times New Roman"/>
      <family val="1"/>
    </font>
    <font>
      <sz val="10"/>
      <name val="宋体"/>
      <charset val="134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1"/>
      <name val="宋体"/>
      <charset val="134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sz val="11"/>
      <color indexed="12"/>
      <name val="Times New Roman"/>
      <family val="1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2"/>
      <name val="Times New Roman"/>
      <family val="1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rgb="FFFA7D00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rgb="FF9C6500"/>
      <name val="宋体"/>
      <charset val="134"/>
      <scheme val="minor"/>
    </font>
    <font>
      <sz val="10"/>
      <name val="MS Sans Serif"/>
      <family val="2"/>
    </font>
    <font>
      <sz val="11"/>
      <color rgb="FF006100"/>
      <name val="宋体"/>
      <charset val="134"/>
      <scheme val="minor"/>
    </font>
    <font>
      <b/>
      <sz val="9"/>
      <name val="Arial"/>
      <family val="2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2"/>
      <color indexed="12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5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81"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0">
      <alignment vertical="center"/>
    </xf>
    <xf numFmtId="0" fontId="27" fillId="30" borderId="18" applyNumberFormat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21" fillId="0" borderId="0">
      <alignment vertical="center"/>
    </xf>
    <xf numFmtId="0" fontId="39" fillId="3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7" fillId="30" borderId="18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1" fillId="41" borderId="13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1" fillId="0" borderId="0">
      <alignment vertical="center"/>
    </xf>
    <xf numFmtId="0" fontId="28" fillId="0" borderId="19" applyNumberFormat="0" applyFill="0" applyAlignment="0" applyProtection="0">
      <alignment vertical="center"/>
    </xf>
    <xf numFmtId="0" fontId="30" fillId="0" borderId="0"/>
    <xf numFmtId="0" fontId="21" fillId="0" borderId="0"/>
    <xf numFmtId="0" fontId="14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/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/>
    <xf numFmtId="0" fontId="15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46" borderId="26" applyNumberFormat="0" applyFont="0" applyAlignment="0" applyProtection="0">
      <alignment vertical="center"/>
    </xf>
    <xf numFmtId="0" fontId="21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15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21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/>
    <xf numFmtId="0" fontId="16" fillId="34" borderId="0" applyNumberFormat="0" applyBorder="0" applyAlignment="0" applyProtection="0">
      <alignment vertical="center"/>
    </xf>
    <xf numFmtId="0" fontId="21" fillId="0" borderId="0"/>
    <xf numFmtId="0" fontId="15" fillId="1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21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0" fillId="0" borderId="25" applyNumberFormat="0" applyFont="0" applyFill="0" applyBorder="0" applyAlignment="0" applyProtection="0">
      <alignment horizontal="center" vertical="center" wrapText="1"/>
    </xf>
    <xf numFmtId="0" fontId="20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1" fillId="0" borderId="0">
      <alignment vertical="center"/>
    </xf>
    <xf numFmtId="0" fontId="31" fillId="0" borderId="22" applyNumberFormat="0" applyFill="0" applyAlignment="0" applyProtection="0">
      <alignment vertical="center"/>
    </xf>
    <xf numFmtId="0" fontId="21" fillId="0" borderId="0">
      <alignment vertical="center"/>
    </xf>
    <xf numFmtId="0" fontId="31" fillId="0" borderId="22" applyNumberFormat="0" applyFill="0" applyAlignment="0" applyProtection="0">
      <alignment vertical="center"/>
    </xf>
    <xf numFmtId="0" fontId="21" fillId="0" borderId="0">
      <alignment vertical="center"/>
    </xf>
    <xf numFmtId="0" fontId="31" fillId="0" borderId="22" applyNumberFormat="0" applyFill="0" applyAlignment="0" applyProtection="0">
      <alignment vertical="center"/>
    </xf>
    <xf numFmtId="0" fontId="21" fillId="0" borderId="0"/>
    <xf numFmtId="0" fontId="48" fillId="0" borderId="30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1" fillId="0" borderId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6" fillId="0" borderId="29" applyNumberFormat="0" applyFill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28" fillId="0" borderId="19" applyNumberFormat="0" applyFill="0" applyAlignment="0" applyProtection="0">
      <alignment vertical="center"/>
    </xf>
    <xf numFmtId="0" fontId="16" fillId="0" borderId="0">
      <alignment vertical="center"/>
    </xf>
    <xf numFmtId="0" fontId="28" fillId="0" borderId="19" applyNumberFormat="0" applyFill="0" applyAlignment="0" applyProtection="0">
      <alignment vertical="center"/>
    </xf>
    <xf numFmtId="0" fontId="16" fillId="0" borderId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3" fillId="0" borderId="28" applyNumberFormat="0" applyFill="0" applyAlignment="0" applyProtection="0">
      <alignment vertical="center"/>
    </xf>
    <xf numFmtId="0" fontId="21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0" fillId="48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/>
    <xf numFmtId="0" fontId="32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/>
    <xf numFmtId="0" fontId="38" fillId="0" borderId="0">
      <alignment vertical="center"/>
    </xf>
    <xf numFmtId="0" fontId="15" fillId="0" borderId="0">
      <alignment vertical="center"/>
    </xf>
    <xf numFmtId="0" fontId="21" fillId="0" borderId="0"/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/>
    <xf numFmtId="0" fontId="16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14" fillId="49" borderId="0" applyNumberFormat="0" applyBorder="0" applyAlignment="0" applyProtection="0">
      <alignment vertical="center"/>
    </xf>
    <xf numFmtId="0" fontId="21" fillId="0" borderId="0"/>
    <xf numFmtId="0" fontId="17" fillId="50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14" fillId="49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14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4" fillId="49" borderId="0" applyNumberFormat="0" applyBorder="0" applyAlignment="0" applyProtection="0">
      <alignment vertical="center"/>
    </xf>
    <xf numFmtId="0" fontId="21" fillId="0" borderId="0"/>
    <xf numFmtId="0" fontId="14" fillId="49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16" fillId="0" borderId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38" fillId="0" borderId="0"/>
    <xf numFmtId="0" fontId="21" fillId="0" borderId="0"/>
    <xf numFmtId="0" fontId="21" fillId="0" borderId="0">
      <alignment vertical="center"/>
    </xf>
    <xf numFmtId="0" fontId="36" fillId="25" borderId="18" applyNumberFormat="0" applyAlignment="0" applyProtection="0">
      <alignment vertical="center"/>
    </xf>
    <xf numFmtId="0" fontId="15" fillId="0" borderId="0">
      <alignment vertical="center"/>
    </xf>
    <xf numFmtId="0" fontId="36" fillId="25" borderId="18" applyNumberFormat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30" borderId="18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178" fontId="3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6" fillId="25" borderId="1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9" fillId="30" borderId="20" applyNumberFormat="0" applyAlignment="0" applyProtection="0">
      <alignment vertical="center"/>
    </xf>
    <xf numFmtId="0" fontId="29" fillId="30" borderId="20" applyNumberFormat="0" applyAlignment="0" applyProtection="0">
      <alignment vertical="center"/>
    </xf>
    <xf numFmtId="0" fontId="29" fillId="30" borderId="20" applyNumberFormat="0" applyAlignment="0" applyProtection="0">
      <alignment vertical="center"/>
    </xf>
    <xf numFmtId="0" fontId="29" fillId="30" borderId="20" applyNumberFormat="0" applyAlignment="0" applyProtection="0">
      <alignment vertical="center"/>
    </xf>
    <xf numFmtId="0" fontId="51" fillId="41" borderId="21" applyNumberFormat="0" applyAlignment="0" applyProtection="0">
      <alignment vertical="center"/>
    </xf>
    <xf numFmtId="0" fontId="29" fillId="30" borderId="20" applyNumberFormat="0" applyAlignment="0" applyProtection="0">
      <alignment vertical="center"/>
    </xf>
    <xf numFmtId="0" fontId="29" fillId="30" borderId="20" applyNumberFormat="0" applyAlignment="0" applyProtection="0">
      <alignment vertical="center"/>
    </xf>
    <xf numFmtId="0" fontId="29" fillId="30" borderId="20" applyNumberFormat="0" applyAlignment="0" applyProtection="0">
      <alignment vertical="center"/>
    </xf>
    <xf numFmtId="0" fontId="29" fillId="30" borderId="20" applyNumberFormat="0" applyAlignment="0" applyProtection="0">
      <alignment vertical="center"/>
    </xf>
    <xf numFmtId="0" fontId="36" fillId="25" borderId="18" applyNumberFormat="0" applyAlignment="0" applyProtection="0">
      <alignment vertical="center"/>
    </xf>
    <xf numFmtId="0" fontId="52" fillId="56" borderId="13" applyNumberFormat="0" applyAlignment="0" applyProtection="0">
      <alignment vertical="center"/>
    </xf>
    <xf numFmtId="0" fontId="36" fillId="25" borderId="18" applyNumberFormat="0" applyAlignment="0" applyProtection="0">
      <alignment vertical="center"/>
    </xf>
    <xf numFmtId="0" fontId="36" fillId="25" borderId="18" applyNumberFormat="0" applyAlignment="0" applyProtection="0">
      <alignment vertical="center"/>
    </xf>
    <xf numFmtId="0" fontId="36" fillId="25" borderId="18" applyNumberFormat="0" applyAlignment="0" applyProtection="0">
      <alignment vertical="center"/>
    </xf>
    <xf numFmtId="0" fontId="36" fillId="25" borderId="18" applyNumberFormat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1" fillId="46" borderId="26" applyNumberFormat="0" applyFont="0" applyAlignment="0" applyProtection="0">
      <alignment vertical="center"/>
    </xf>
    <xf numFmtId="0" fontId="15" fillId="46" borderId="26" applyNumberFormat="0" applyFont="0" applyAlignment="0" applyProtection="0">
      <alignment vertical="center"/>
    </xf>
    <xf numFmtId="0" fontId="15" fillId="46" borderId="26" applyNumberFormat="0" applyFont="0" applyAlignment="0" applyProtection="0">
      <alignment vertical="center"/>
    </xf>
    <xf numFmtId="0" fontId="16" fillId="57" borderId="12" applyNumberFormat="0" applyFont="0" applyAlignment="0" applyProtection="0">
      <alignment vertical="center"/>
    </xf>
    <xf numFmtId="0" fontId="21" fillId="46" borderId="26" applyNumberFormat="0" applyFont="0" applyAlignment="0" applyProtection="0">
      <alignment vertical="center"/>
    </xf>
    <xf numFmtId="0" fontId="21" fillId="46" borderId="26" applyNumberFormat="0" applyFont="0" applyAlignment="0" applyProtection="0">
      <alignment vertical="center"/>
    </xf>
    <xf numFmtId="0" fontId="21" fillId="46" borderId="26" applyNumberFormat="0" applyFont="0" applyAlignment="0" applyProtection="0">
      <alignment vertical="center"/>
    </xf>
    <xf numFmtId="0" fontId="21" fillId="46" borderId="26" applyNumberFormat="0" applyFont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359" applyFont="1" applyAlignment="1">
      <alignment vertical="center" wrapText="1"/>
    </xf>
    <xf numFmtId="0" fontId="4" fillId="0" borderId="0" xfId="359" applyFont="1">
      <alignment vertical="center"/>
    </xf>
    <xf numFmtId="0" fontId="4" fillId="0" borderId="0" xfId="359" applyFont="1" applyAlignment="1">
      <alignment horizontal="center" vertical="center"/>
    </xf>
    <xf numFmtId="0" fontId="6" fillId="0" borderId="0" xfId="359" applyFont="1">
      <alignment vertical="center"/>
    </xf>
    <xf numFmtId="0" fontId="8" fillId="0" borderId="3" xfId="359" applyFont="1" applyBorder="1" applyAlignment="1">
      <alignment horizontal="center" vertical="center" wrapText="1"/>
    </xf>
    <xf numFmtId="0" fontId="8" fillId="0" borderId="3" xfId="69" applyFont="1" applyBorder="1" applyAlignment="1">
      <alignment horizontal="center" vertical="center" wrapText="1"/>
    </xf>
    <xf numFmtId="41" fontId="8" fillId="0" borderId="3" xfId="494" applyFont="1" applyBorder="1" applyAlignment="1">
      <alignment horizontal="center" vertical="center" wrapText="1"/>
    </xf>
    <xf numFmtId="0" fontId="4" fillId="0" borderId="3" xfId="359" applyFont="1" applyBorder="1" applyAlignment="1">
      <alignment horizontal="center" vertical="center" wrapText="1"/>
    </xf>
    <xf numFmtId="0" fontId="4" fillId="0" borderId="3" xfId="359" applyFont="1" applyBorder="1" applyAlignment="1">
      <alignment vertical="center" wrapText="1"/>
    </xf>
    <xf numFmtId="43" fontId="9" fillId="0" borderId="3" xfId="359" applyNumberFormat="1" applyFont="1" applyBorder="1" applyAlignment="1">
      <alignment vertical="center" wrapText="1"/>
    </xf>
    <xf numFmtId="0" fontId="8" fillId="0" borderId="1" xfId="69" applyFont="1" applyBorder="1" applyAlignment="1">
      <alignment horizontal="center" vertical="center" wrapText="1"/>
    </xf>
    <xf numFmtId="0" fontId="8" fillId="0" borderId="6" xfId="69" applyFont="1" applyBorder="1" applyAlignment="1">
      <alignment horizontal="center" vertical="center" wrapText="1"/>
    </xf>
    <xf numFmtId="176" fontId="9" fillId="0" borderId="1" xfId="359" applyNumberFormat="1" applyFont="1" applyBorder="1" applyAlignment="1">
      <alignment vertical="center" wrapText="1"/>
    </xf>
    <xf numFmtId="14" fontId="4" fillId="0" borderId="6" xfId="359" applyNumberFormat="1" applyFont="1" applyBorder="1" applyAlignment="1">
      <alignment horizontal="center" vertical="center" wrapText="1"/>
    </xf>
    <xf numFmtId="14" fontId="4" fillId="0" borderId="3" xfId="359" applyNumberFormat="1" applyFont="1" applyBorder="1" applyAlignment="1">
      <alignment horizontal="center" vertical="center" wrapText="1"/>
    </xf>
    <xf numFmtId="14" fontId="11" fillId="0" borderId="3" xfId="359" applyNumberFormat="1" applyFont="1" applyBorder="1" applyAlignment="1">
      <alignment horizontal="center" vertical="center" wrapText="1"/>
    </xf>
    <xf numFmtId="14" fontId="4" fillId="0" borderId="7" xfId="359" applyNumberFormat="1" applyFont="1" applyBorder="1" applyAlignment="1">
      <alignment horizontal="center" vertical="center" wrapText="1"/>
    </xf>
    <xf numFmtId="14" fontId="4" fillId="0" borderId="8" xfId="359" applyNumberFormat="1" applyFont="1" applyBorder="1" applyAlignment="1">
      <alignment horizontal="center" vertical="center" wrapText="1"/>
    </xf>
    <xf numFmtId="0" fontId="8" fillId="0" borderId="10" xfId="69" applyFont="1" applyBorder="1" applyAlignment="1">
      <alignment horizontal="center" vertical="center" wrapText="1"/>
    </xf>
    <xf numFmtId="0" fontId="8" fillId="5" borderId="6" xfId="69" applyFont="1" applyFill="1" applyBorder="1" applyAlignment="1">
      <alignment horizontal="center" vertical="center" wrapText="1"/>
    </xf>
    <xf numFmtId="0" fontId="8" fillId="5" borderId="3" xfId="69" applyFont="1" applyFill="1" applyBorder="1" applyAlignment="1">
      <alignment horizontal="center" vertical="center" wrapText="1"/>
    </xf>
    <xf numFmtId="0" fontId="8" fillId="6" borderId="3" xfId="329" applyFont="1" applyFill="1" applyBorder="1" applyAlignment="1">
      <alignment horizontal="center" vertical="center" wrapText="1"/>
    </xf>
    <xf numFmtId="0" fontId="8" fillId="6" borderId="10" xfId="329" applyFont="1" applyFill="1" applyBorder="1" applyAlignment="1">
      <alignment horizontal="center" vertical="center" wrapText="1"/>
    </xf>
    <xf numFmtId="14" fontId="4" fillId="0" borderId="10" xfId="359" applyNumberFormat="1" applyFont="1" applyBorder="1" applyAlignment="1">
      <alignment horizontal="center" vertical="center" wrapText="1"/>
    </xf>
    <xf numFmtId="43" fontId="12" fillId="0" borderId="6" xfId="494" applyNumberFormat="1" applyFont="1" applyBorder="1" applyAlignment="1">
      <alignment horizontal="center" vertical="center" wrapText="1"/>
    </xf>
    <xf numFmtId="43" fontId="12" fillId="0" borderId="3" xfId="494" applyNumberFormat="1" applyFont="1" applyBorder="1" applyAlignment="1">
      <alignment horizontal="center" vertical="center" wrapText="1"/>
    </xf>
    <xf numFmtId="0" fontId="4" fillId="0" borderId="10" xfId="359" applyFont="1" applyBorder="1" applyAlignment="1">
      <alignment vertical="center" wrapText="1"/>
    </xf>
    <xf numFmtId="14" fontId="4" fillId="0" borderId="11" xfId="359" applyNumberFormat="1" applyFont="1" applyBorder="1" applyAlignment="1">
      <alignment horizontal="center" vertical="center" wrapText="1"/>
    </xf>
    <xf numFmtId="43" fontId="9" fillId="0" borderId="7" xfId="359" applyNumberFormat="1" applyFont="1" applyBorder="1" applyAlignment="1">
      <alignment vertical="center" wrapText="1"/>
    </xf>
    <xf numFmtId="43" fontId="9" fillId="0" borderId="8" xfId="359" applyNumberFormat="1" applyFont="1" applyBorder="1" applyAlignment="1">
      <alignment vertical="center" wrapText="1"/>
    </xf>
    <xf numFmtId="0" fontId="4" fillId="0" borderId="8" xfId="359" applyFont="1" applyBorder="1" applyAlignment="1">
      <alignment horizontal="center" vertical="center" wrapText="1"/>
    </xf>
    <xf numFmtId="0" fontId="4" fillId="0" borderId="8" xfId="359" applyFont="1" applyBorder="1" applyAlignment="1">
      <alignment vertical="center" wrapText="1"/>
    </xf>
    <xf numFmtId="0" fontId="4" fillId="0" borderId="11" xfId="359" applyFont="1" applyBorder="1" applyAlignment="1">
      <alignment vertical="center" wrapText="1"/>
    </xf>
    <xf numFmtId="0" fontId="4" fillId="0" borderId="2" xfId="359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5" fillId="0" borderId="31" xfId="0" applyFont="1" applyBorder="1">
      <alignment vertical="center"/>
    </xf>
    <xf numFmtId="0" fontId="55" fillId="0" borderId="31" xfId="0" applyFont="1" applyBorder="1" applyAlignment="1">
      <alignment horizontal="center" vertical="center"/>
    </xf>
    <xf numFmtId="0" fontId="55" fillId="0" borderId="31" xfId="0" applyFont="1" applyBorder="1" applyAlignment="1">
      <alignment horizontal="center" vertical="center" wrapText="1"/>
    </xf>
    <xf numFmtId="0" fontId="55" fillId="0" borderId="31" xfId="0" applyFont="1" applyBorder="1" applyAlignment="1">
      <alignment horizontal="left" vertical="center" wrapText="1"/>
    </xf>
    <xf numFmtId="0" fontId="55" fillId="0" borderId="31" xfId="0" applyFont="1" applyBorder="1" applyAlignment="1">
      <alignment horizontal="justify" vertical="center" wrapText="1"/>
    </xf>
    <xf numFmtId="0" fontId="57" fillId="0" borderId="31" xfId="0" applyFont="1" applyBorder="1" applyAlignment="1">
      <alignment horizontal="justify" vertical="center" wrapText="1"/>
    </xf>
    <xf numFmtId="0" fontId="55" fillId="0" borderId="31" xfId="0" applyFont="1" applyBorder="1" applyAlignment="1"/>
    <xf numFmtId="0" fontId="58" fillId="0" borderId="31" xfId="0" applyFont="1" applyBorder="1" applyAlignment="1"/>
    <xf numFmtId="0" fontId="59" fillId="2" borderId="31" xfId="0" applyFont="1" applyFill="1" applyBorder="1" applyAlignment="1">
      <alignment horizontal="justify" vertical="center" wrapText="1"/>
    </xf>
    <xf numFmtId="0" fontId="59" fillId="2" borderId="31" xfId="0" applyFont="1" applyFill="1" applyBorder="1" applyAlignment="1">
      <alignment horizontal="center" vertical="center" wrapText="1"/>
    </xf>
    <xf numFmtId="0" fontId="58" fillId="0" borderId="31" xfId="0" applyFont="1" applyBorder="1" applyAlignment="1">
      <alignment horizontal="center" vertical="center"/>
    </xf>
    <xf numFmtId="179" fontId="55" fillId="0" borderId="31" xfId="0" applyNumberFormat="1" applyFont="1" applyBorder="1" applyAlignment="1">
      <alignment horizontal="center" vertical="center"/>
    </xf>
    <xf numFmtId="179" fontId="55" fillId="0" borderId="31" xfId="0" applyNumberFormat="1" applyFont="1" applyBorder="1" applyAlignment="1">
      <alignment horizontal="center" vertical="center" wrapText="1"/>
    </xf>
    <xf numFmtId="179" fontId="59" fillId="2" borderId="31" xfId="0" applyNumberFormat="1" applyFont="1" applyFill="1" applyBorder="1" applyAlignment="1">
      <alignment horizontal="center" vertical="center" wrapText="1"/>
    </xf>
    <xf numFmtId="179" fontId="58" fillId="0" borderId="31" xfId="0" applyNumberFormat="1" applyFon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1" fillId="0" borderId="0" xfId="0" applyNumberFormat="1" applyFont="1" applyAlignment="1">
      <alignment vertical="center" wrapText="1"/>
    </xf>
    <xf numFmtId="0" fontId="55" fillId="0" borderId="31" xfId="0" applyFont="1" applyBorder="1" applyAlignment="1"/>
    <xf numFmtId="179" fontId="55" fillId="0" borderId="31" xfId="0" applyNumberFormat="1" applyFont="1" applyBorder="1" applyAlignment="1">
      <alignment horizontal="center" vertical="center" wrapText="1"/>
    </xf>
    <xf numFmtId="0" fontId="55" fillId="0" borderId="31" xfId="0" applyFont="1" applyBorder="1" applyAlignment="1">
      <alignment horizontal="center" vertical="center" wrapText="1"/>
    </xf>
    <xf numFmtId="0" fontId="55" fillId="0" borderId="31" xfId="0" applyFont="1" applyBorder="1" applyAlignment="1">
      <alignment horizontal="left" vertical="center" wrapText="1"/>
    </xf>
    <xf numFmtId="0" fontId="60" fillId="0" borderId="3" xfId="0" applyFont="1" applyBorder="1" applyAlignment="1">
      <alignment horizontal="center" vertical="center" wrapText="1"/>
    </xf>
    <xf numFmtId="0" fontId="60" fillId="0" borderId="3" xfId="0" applyFont="1" applyBorder="1" applyAlignment="1">
      <alignment horizontal="left" vertical="top" wrapText="1"/>
    </xf>
    <xf numFmtId="0" fontId="60" fillId="0" borderId="3" xfId="0" applyFont="1" applyBorder="1" applyAlignment="1">
      <alignment horizontal="left" vertical="center" wrapText="1"/>
    </xf>
    <xf numFmtId="0" fontId="59" fillId="0" borderId="3" xfId="0" applyFont="1" applyBorder="1" applyAlignment="1">
      <alignment horizontal="center" vertical="center" wrapText="1"/>
    </xf>
    <xf numFmtId="179" fontId="60" fillId="0" borderId="3" xfId="0" applyNumberFormat="1" applyFont="1" applyBorder="1" applyAlignment="1">
      <alignment horizontal="center" vertical="center" wrapText="1"/>
    </xf>
    <xf numFmtId="179" fontId="59" fillId="0" borderId="3" xfId="0" applyNumberFormat="1" applyFont="1" applyBorder="1" applyAlignment="1">
      <alignment horizontal="center" vertical="center" wrapText="1"/>
    </xf>
    <xf numFmtId="0" fontId="8" fillId="5" borderId="4" xfId="359" applyFont="1" applyFill="1" applyBorder="1" applyAlignment="1">
      <alignment horizontal="center" vertical="center"/>
    </xf>
    <xf numFmtId="0" fontId="8" fillId="5" borderId="5" xfId="359" applyFont="1" applyFill="1" applyBorder="1" applyAlignment="1">
      <alignment horizontal="center" vertical="center"/>
    </xf>
    <xf numFmtId="0" fontId="8" fillId="6" borderId="5" xfId="329" applyFont="1" applyFill="1" applyBorder="1" applyAlignment="1">
      <alignment horizontal="center" vertical="center" wrapText="1"/>
    </xf>
    <xf numFmtId="0" fontId="8" fillId="6" borderId="9" xfId="329" applyFont="1" applyFill="1" applyBorder="1" applyAlignment="1">
      <alignment horizontal="center" vertical="center" wrapText="1"/>
    </xf>
    <xf numFmtId="0" fontId="8" fillId="0" borderId="3" xfId="359" applyFont="1" applyBorder="1" applyAlignment="1">
      <alignment horizontal="center" vertical="center"/>
    </xf>
    <xf numFmtId="0" fontId="8" fillId="0" borderId="2" xfId="69" applyFont="1" applyBorder="1" applyAlignment="1">
      <alignment horizontal="center" vertical="center" wrapText="1"/>
    </xf>
    <xf numFmtId="0" fontId="13" fillId="0" borderId="2" xfId="69" applyFont="1" applyBorder="1" applyAlignment="1">
      <alignment horizontal="center" vertical="center" wrapText="1"/>
    </xf>
    <xf numFmtId="0" fontId="5" fillId="0" borderId="0" xfId="359" applyFont="1" applyAlignment="1">
      <alignment horizontal="left" vertical="center"/>
    </xf>
    <xf numFmtId="0" fontId="7" fillId="0" borderId="0" xfId="359" applyFont="1" applyAlignment="1">
      <alignment horizontal="center" vertical="center"/>
    </xf>
    <xf numFmtId="0" fontId="4" fillId="0" borderId="0" xfId="359" applyFont="1" applyAlignment="1">
      <alignment horizontal="center" vertical="center"/>
    </xf>
    <xf numFmtId="0" fontId="8" fillId="3" borderId="3" xfId="359" applyFont="1" applyFill="1" applyBorder="1" applyAlignment="1">
      <alignment horizontal="center" vertical="center"/>
    </xf>
    <xf numFmtId="0" fontId="8" fillId="3" borderId="1" xfId="359" applyFont="1" applyFill="1" applyBorder="1" applyAlignment="1">
      <alignment horizontal="center" vertical="center"/>
    </xf>
    <xf numFmtId="0" fontId="10" fillId="4" borderId="4" xfId="359" applyFont="1" applyFill="1" applyBorder="1" applyAlignment="1">
      <alignment horizontal="center" vertical="center"/>
    </xf>
    <xf numFmtId="0" fontId="8" fillId="4" borderId="5" xfId="359" applyFont="1" applyFill="1" applyBorder="1" applyAlignment="1">
      <alignment horizontal="center" vertical="center"/>
    </xf>
    <xf numFmtId="0" fontId="8" fillId="4" borderId="9" xfId="359" applyFont="1" applyFill="1" applyBorder="1" applyAlignment="1">
      <alignment horizontal="center" vertical="center"/>
    </xf>
    <xf numFmtId="0" fontId="54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0" fillId="0" borderId="31" xfId="0" applyBorder="1" applyAlignment="1"/>
    <xf numFmtId="179" fontId="58" fillId="0" borderId="32" xfId="0" applyNumberFormat="1" applyFont="1" applyBorder="1" applyAlignment="1">
      <alignment horizontal="center" vertical="center"/>
    </xf>
    <xf numFmtId="179" fontId="58" fillId="0" borderId="34" xfId="0" applyNumberFormat="1" applyFont="1" applyBorder="1" applyAlignment="1">
      <alignment horizontal="center" vertical="center"/>
    </xf>
    <xf numFmtId="0" fontId="55" fillId="0" borderId="32" xfId="0" applyFont="1" applyBorder="1" applyAlignment="1">
      <alignment horizontal="center" vertical="center"/>
    </xf>
    <xf numFmtId="0" fontId="55" fillId="0" borderId="33" xfId="0" applyFont="1" applyBorder="1" applyAlignment="1">
      <alignment horizontal="center" vertical="center"/>
    </xf>
    <xf numFmtId="0" fontId="55" fillId="0" borderId="34" xfId="0" applyFont="1" applyBorder="1" applyAlignment="1">
      <alignment horizontal="center" vertical="center"/>
    </xf>
    <xf numFmtId="0" fontId="56" fillId="0" borderId="32" xfId="0" applyFont="1" applyBorder="1" applyAlignment="1">
      <alignment horizontal="left" vertical="center"/>
    </xf>
    <xf numFmtId="0" fontId="56" fillId="0" borderId="33" xfId="0" applyFont="1" applyBorder="1" applyAlignment="1">
      <alignment horizontal="left" vertical="center"/>
    </xf>
    <xf numFmtId="0" fontId="56" fillId="0" borderId="34" xfId="0" applyFont="1" applyBorder="1" applyAlignment="1">
      <alignment horizontal="left" vertical="center"/>
    </xf>
    <xf numFmtId="0" fontId="58" fillId="0" borderId="31" xfId="0" applyFont="1" applyBorder="1" applyAlignment="1">
      <alignment horizontal="center"/>
    </xf>
    <xf numFmtId="0" fontId="58" fillId="0" borderId="31" xfId="0" applyFont="1" applyBorder="1" applyAlignment="1">
      <alignment horizontal="left" vertical="center"/>
    </xf>
    <xf numFmtId="0" fontId="55" fillId="0" borderId="31" xfId="0" applyFont="1" applyBorder="1" applyAlignment="1">
      <alignment horizontal="center" vertical="center" wrapText="1"/>
    </xf>
    <xf numFmtId="0" fontId="55" fillId="0" borderId="31" xfId="0" applyFont="1" applyBorder="1" applyAlignment="1">
      <alignment horizontal="left" vertical="center" wrapText="1"/>
    </xf>
    <xf numFmtId="179" fontId="55" fillId="0" borderId="31" xfId="0" applyNumberFormat="1" applyFont="1" applyBorder="1" applyAlignment="1">
      <alignment horizontal="center" vertical="center" wrapText="1"/>
    </xf>
    <xf numFmtId="0" fontId="55" fillId="0" borderId="31" xfId="0" applyFont="1" applyBorder="1" applyAlignment="1"/>
    <xf numFmtId="0" fontId="55" fillId="0" borderId="31" xfId="0" applyFont="1" applyBorder="1" applyAlignment="1">
      <alignment vertical="center" wrapText="1"/>
    </xf>
    <xf numFmtId="0" fontId="55" fillId="0" borderId="31" xfId="0" applyFont="1" applyBorder="1" applyAlignment="1">
      <alignment vertical="center"/>
    </xf>
    <xf numFmtId="0" fontId="59" fillId="0" borderId="1" xfId="0" applyFont="1" applyBorder="1" applyAlignment="1">
      <alignment horizontal="center" vertical="center" wrapText="1"/>
    </xf>
    <xf numFmtId="0" fontId="59" fillId="0" borderId="35" xfId="0" applyFont="1" applyBorder="1" applyAlignment="1">
      <alignment horizontal="center" vertical="center" wrapText="1"/>
    </xf>
    <xf numFmtId="0" fontId="59" fillId="0" borderId="2" xfId="0" applyFont="1" applyBorder="1" applyAlignment="1">
      <alignment horizontal="center" vertical="center" wrapText="1"/>
    </xf>
  </cellXfs>
  <cellStyles count="581">
    <cellStyle name="_ET_STYLE_NoName_00_" xfId="14"/>
    <cellStyle name="0,0_x000d__x000a_NA_x000d__x000a_" xfId="21"/>
    <cellStyle name="0,0_x000d__x000a_NA_x000d__x000a_ 2" xfId="57"/>
    <cellStyle name="0,0_x000d__x000a_NA_x000d__x000a_ 2 2" xfId="26"/>
    <cellStyle name="0,0_x000d__x000a_NA_x000d__x000a_ 3" xfId="59"/>
    <cellStyle name="20% - 强调文字颜色 1 10" xfId="62"/>
    <cellStyle name="20% - 强调文字颜色 1 2" xfId="1"/>
    <cellStyle name="20% - 强调文字颜色 1 3" xfId="46"/>
    <cellStyle name="20% - 强调文字颜色 1 4" xfId="39"/>
    <cellStyle name="20% - 强调文字颜色 1 5" xfId="35"/>
    <cellStyle name="20% - 强调文字颜色 1 6" xfId="43"/>
    <cellStyle name="20% - 强调文字颜色 1 7" xfId="45"/>
    <cellStyle name="20% - 强调文字颜色 1 8" xfId="50"/>
    <cellStyle name="20% - 强调文字颜色 1 9" xfId="54"/>
    <cellStyle name="20% - 强调文字颜色 2 10" xfId="30"/>
    <cellStyle name="20% - 强调文字颜色 2 2" xfId="63"/>
    <cellStyle name="20% - 强调文字颜色 2 3" xfId="64"/>
    <cellStyle name="20% - 强调文字颜色 2 4" xfId="65"/>
    <cellStyle name="20% - 强调文字颜色 2 5" xfId="66"/>
    <cellStyle name="20% - 强调文字颜色 2 6" xfId="67"/>
    <cellStyle name="20% - 强调文字颜色 2 7" xfId="68"/>
    <cellStyle name="20% - 强调文字颜色 2 8" xfId="70"/>
    <cellStyle name="20% - 强调文字颜色 2 9" xfId="72"/>
    <cellStyle name="20% - 强调文字颜色 3 10" xfId="74"/>
    <cellStyle name="20% - 强调文字颜色 3 2" xfId="75"/>
    <cellStyle name="20% - 强调文字颜色 3 3" xfId="38"/>
    <cellStyle name="20% - 强调文字颜色 3 4" xfId="77"/>
    <cellStyle name="20% - 强调文字颜色 3 5" xfId="79"/>
    <cellStyle name="20% - 强调文字颜色 3 6" xfId="81"/>
    <cellStyle name="20% - 强调文字颜色 3 7" xfId="83"/>
    <cellStyle name="20% - 强调文字颜色 3 8" xfId="85"/>
    <cellStyle name="20% - 强调文字颜色 3 9" xfId="87"/>
    <cellStyle name="20% - 强调文字颜色 4 10" xfId="93"/>
    <cellStyle name="20% - 强调文字颜色 4 2" xfId="96"/>
    <cellStyle name="20% - 强调文字颜色 4 3" xfId="99"/>
    <cellStyle name="20% - 强调文字颜色 4 4" xfId="102"/>
    <cellStyle name="20% - 强调文字颜色 4 5" xfId="10"/>
    <cellStyle name="20% - 强调文字颜色 4 6" xfId="105"/>
    <cellStyle name="20% - 强调文字颜色 4 7" xfId="109"/>
    <cellStyle name="20% - 强调文字颜色 4 8" xfId="112"/>
    <cellStyle name="20% - 强调文字颜色 4 9" xfId="114"/>
    <cellStyle name="20% - 强调文字颜色 5 10" xfId="117"/>
    <cellStyle name="20% - 强调文字颜色 5 2" xfId="118"/>
    <cellStyle name="20% - 强调文字颜色 5 3" xfId="119"/>
    <cellStyle name="20% - 强调文字颜色 5 4" xfId="121"/>
    <cellStyle name="20% - 强调文字颜色 5 5" xfId="124"/>
    <cellStyle name="20% - 强调文字颜色 5 6" xfId="126"/>
    <cellStyle name="20% - 强调文字颜色 5 7" xfId="128"/>
    <cellStyle name="20% - 强调文字颜色 5 8" xfId="130"/>
    <cellStyle name="20% - 强调文字颜色 5 9" xfId="132"/>
    <cellStyle name="20% - 强调文字颜色 6 10" xfId="133"/>
    <cellStyle name="20% - 强调文字颜色 6 2" xfId="134"/>
    <cellStyle name="20% - 强调文字颜色 6 3" xfId="135"/>
    <cellStyle name="20% - 强调文字颜色 6 4" xfId="137"/>
    <cellStyle name="20% - 强调文字颜色 6 5" xfId="139"/>
    <cellStyle name="20% - 强调文字颜色 6 6" xfId="141"/>
    <cellStyle name="20% - 强调文字颜色 6 7" xfId="143"/>
    <cellStyle name="20% - 强调文字颜色 6 8" xfId="145"/>
    <cellStyle name="20% - 强调文字颜色 6 9" xfId="147"/>
    <cellStyle name="40% - 强调文字颜色 1 10" xfId="148"/>
    <cellStyle name="40% - 强调文字颜色 1 2" xfId="150"/>
    <cellStyle name="40% - 强调文字颜色 1 3" xfId="151"/>
    <cellStyle name="40% - 强调文字颜色 1 4" xfId="153"/>
    <cellStyle name="40% - 强调文字颜色 1 5" xfId="155"/>
    <cellStyle name="40% - 强调文字颜色 1 6" xfId="157"/>
    <cellStyle name="40% - 强调文字颜色 1 7" xfId="160"/>
    <cellStyle name="40% - 强调文字颜色 1 8" xfId="162"/>
    <cellStyle name="40% - 强调文字颜色 1 9" xfId="163"/>
    <cellStyle name="40% - 强调文字颜色 2 10" xfId="165"/>
    <cellStyle name="40% - 强调文字颜色 2 2" xfId="167"/>
    <cellStyle name="40% - 强调文字颜色 2 3" xfId="169"/>
    <cellStyle name="40% - 强调文字颜色 2 4" xfId="73"/>
    <cellStyle name="40% - 强调文字颜色 2 5" xfId="170"/>
    <cellStyle name="40% - 强调文字颜色 2 6" xfId="171"/>
    <cellStyle name="40% - 强调文字颜色 2 7" xfId="172"/>
    <cellStyle name="40% - 强调文字颜色 2 8" xfId="173"/>
    <cellStyle name="40% - 强调文字颜色 2 9" xfId="174"/>
    <cellStyle name="40% - 强调文字颜色 3 10" xfId="17"/>
    <cellStyle name="40% - 强调文字颜色 3 2" xfId="175"/>
    <cellStyle name="40% - 强调文字颜色 3 3" xfId="176"/>
    <cellStyle name="40% - 强调文字颜色 3 4" xfId="177"/>
    <cellStyle name="40% - 强调文字颜色 3 5" xfId="178"/>
    <cellStyle name="40% - 强调文字颜色 3 6" xfId="179"/>
    <cellStyle name="40% - 强调文字颜色 3 7" xfId="180"/>
    <cellStyle name="40% - 强调文字颜色 3 8" xfId="23"/>
    <cellStyle name="40% - 强调文字颜色 3 9" xfId="11"/>
    <cellStyle name="40% - 强调文字颜色 4 10" xfId="168"/>
    <cellStyle name="40% - 强调文字颜色 4 2" xfId="33"/>
    <cellStyle name="40% - 强调文字颜色 4 3" xfId="182"/>
    <cellStyle name="40% - 强调文字颜色 4 4" xfId="183"/>
    <cellStyle name="40% - 强调文字颜色 4 5" xfId="185"/>
    <cellStyle name="40% - 强调文字颜色 4 6" xfId="186"/>
    <cellStyle name="40% - 强调文字颜色 4 7" xfId="187"/>
    <cellStyle name="40% - 强调文字颜色 4 8" xfId="188"/>
    <cellStyle name="40% - 强调文字颜色 4 9" xfId="189"/>
    <cellStyle name="40% - 强调文字颜色 5 10" xfId="192"/>
    <cellStyle name="40% - 强调文字颜色 5 2" xfId="193"/>
    <cellStyle name="40% - 强调文字颜色 5 3" xfId="194"/>
    <cellStyle name="40% - 强调文字颜色 5 4" xfId="195"/>
    <cellStyle name="40% - 强调文字颜色 5 5" xfId="196"/>
    <cellStyle name="40% - 强调文字颜色 5 6" xfId="198"/>
    <cellStyle name="40% - 强调文字颜色 5 7" xfId="36"/>
    <cellStyle name="40% - 强调文字颜色 5 8" xfId="199"/>
    <cellStyle name="40% - 强调文字颜色 5 9" xfId="200"/>
    <cellStyle name="40% - 强调文字颜色 6 10" xfId="202"/>
    <cellStyle name="40% - 强调文字颜色 6 2" xfId="203"/>
    <cellStyle name="40% - 强调文字颜色 6 3" xfId="204"/>
    <cellStyle name="40% - 强调文字颜色 6 4" xfId="205"/>
    <cellStyle name="40% - 强调文字颜色 6 5" xfId="37"/>
    <cellStyle name="40% - 强调文字颜色 6 6" xfId="207"/>
    <cellStyle name="40% - 强调文字颜色 6 7" xfId="208"/>
    <cellStyle name="40% - 强调文字颜色 6 8" xfId="209"/>
    <cellStyle name="40% - 强调文字颜色 6 9" xfId="210"/>
    <cellStyle name="60% - 强调文字颜色 1 10" xfId="212"/>
    <cellStyle name="60% - 强调文字颜色 1 2" xfId="76"/>
    <cellStyle name="60% - 强调文字颜色 1 3" xfId="78"/>
    <cellStyle name="60% - 强调文字颜色 1 4" xfId="80"/>
    <cellStyle name="60% - 强调文字颜色 1 5" xfId="82"/>
    <cellStyle name="60% - 强调文字颜色 1 6" xfId="84"/>
    <cellStyle name="60% - 强调文字颜色 1 7" xfId="89"/>
    <cellStyle name="60% - 强调文字颜色 1 8" xfId="164"/>
    <cellStyle name="60% - 强调文字颜色 1 9" xfId="61"/>
    <cellStyle name="60% - 强调文字颜色 2 10" xfId="213"/>
    <cellStyle name="60% - 强调文字颜色 2 2" xfId="101"/>
    <cellStyle name="60% - 强调文字颜色 2 3" xfId="9"/>
    <cellStyle name="60% - 强调文字颜色 2 4" xfId="104"/>
    <cellStyle name="60% - 强调文字颜色 2 5" xfId="108"/>
    <cellStyle name="60% - 强调文字颜色 2 6" xfId="111"/>
    <cellStyle name="60% - 强调文字颜色 2 7" xfId="113"/>
    <cellStyle name="60% - 强调文字颜色 2 8" xfId="214"/>
    <cellStyle name="60% - 强调文字颜色 2 9" xfId="215"/>
    <cellStyle name="60% - 强调文字颜色 3 10" xfId="88"/>
    <cellStyle name="60% - 强调文字颜色 3 2" xfId="120"/>
    <cellStyle name="60% - 强调文字颜色 3 3" xfId="123"/>
    <cellStyle name="60% - 强调文字颜色 3 4" xfId="125"/>
    <cellStyle name="60% - 强调文字颜色 3 5" xfId="127"/>
    <cellStyle name="60% - 强调文字颜色 3 6" xfId="129"/>
    <cellStyle name="60% - 强调文字颜色 3 7" xfId="131"/>
    <cellStyle name="60% - 强调文字颜色 3 8" xfId="217"/>
    <cellStyle name="60% - 强调文字颜色 3 9" xfId="219"/>
    <cellStyle name="60% - 强调文字颜色 4 10" xfId="221"/>
    <cellStyle name="60% - 强调文字颜色 4 2" xfId="136"/>
    <cellStyle name="60% - 强调文字颜色 4 3" xfId="138"/>
    <cellStyle name="60% - 强调文字颜色 4 4" xfId="140"/>
    <cellStyle name="60% - 强调文字颜色 4 5" xfId="142"/>
    <cellStyle name="60% - 强调文字颜色 4 6" xfId="144"/>
    <cellStyle name="60% - 强调文字颜色 4 7" xfId="146"/>
    <cellStyle name="60% - 强调文字颜色 4 8" xfId="223"/>
    <cellStyle name="60% - 强调文字颜色 4 9" xfId="226"/>
    <cellStyle name="60% - 强调文字颜色 5 10" xfId="166"/>
    <cellStyle name="60% - 强调文字颜色 5 2" xfId="228"/>
    <cellStyle name="60% - 强调文字颜色 5 3" xfId="229"/>
    <cellStyle name="60% - 强调文字颜色 5 4" xfId="230"/>
    <cellStyle name="60% - 强调文字颜色 5 5" xfId="231"/>
    <cellStyle name="60% - 强调文字颜色 5 6" xfId="233"/>
    <cellStyle name="60% - 强调文字颜色 5 7" xfId="234"/>
    <cellStyle name="60% - 强调文字颜色 5 8" xfId="236"/>
    <cellStyle name="60% - 强调文字颜色 5 9" xfId="238"/>
    <cellStyle name="60% - 强调文字颜色 6 10" xfId="242"/>
    <cellStyle name="60% - 强调文字颜色 6 2" xfId="243"/>
    <cellStyle name="60% - 强调文字颜色 6 3" xfId="244"/>
    <cellStyle name="60% - 强调文字颜色 6 4" xfId="245"/>
    <cellStyle name="60% - 强调文字颜色 6 5" xfId="246"/>
    <cellStyle name="60% - 强调文字颜色 6 6" xfId="247"/>
    <cellStyle name="60% - 强调文字颜色 6 7" xfId="220"/>
    <cellStyle name="60% - 强调文字颜色 6 8" xfId="16"/>
    <cellStyle name="60% - 强调文字颜色 6 9" xfId="29"/>
    <cellStyle name="ST_05" xfId="248"/>
    <cellStyle name="百分比 2" xfId="252"/>
    <cellStyle name="标题 1 10" xfId="253"/>
    <cellStyle name="标题 1 2" xfId="255"/>
    <cellStyle name="标题 1 3" xfId="257"/>
    <cellStyle name="标题 1 4" xfId="259"/>
    <cellStyle name="标题 1 5" xfId="261"/>
    <cellStyle name="标题 1 6" xfId="262"/>
    <cellStyle name="标题 1 7" xfId="264"/>
    <cellStyle name="标题 1 8" xfId="265"/>
    <cellStyle name="标题 1 9" xfId="267"/>
    <cellStyle name="标题 10" xfId="268"/>
    <cellStyle name="标题 11" xfId="271"/>
    <cellStyle name="标题 12" xfId="272"/>
    <cellStyle name="标题 13" xfId="273"/>
    <cellStyle name="标题 2 10" xfId="197"/>
    <cellStyle name="标题 2 2" xfId="56"/>
    <cellStyle name="标题 2 3" xfId="58"/>
    <cellStyle name="标题 2 4" xfId="274"/>
    <cellStyle name="标题 2 5" xfId="276"/>
    <cellStyle name="标题 2 6" xfId="279"/>
    <cellStyle name="标题 2 7" xfId="281"/>
    <cellStyle name="标题 2 8" xfId="283"/>
    <cellStyle name="标题 2 9" xfId="284"/>
    <cellStyle name="标题 3 10" xfId="285"/>
    <cellStyle name="标题 3 2" xfId="286"/>
    <cellStyle name="标题 3 3" xfId="287"/>
    <cellStyle name="标题 3 4" xfId="288"/>
    <cellStyle name="标题 3 5" xfId="289"/>
    <cellStyle name="标题 3 6" xfId="291"/>
    <cellStyle name="标题 3 7" xfId="292"/>
    <cellStyle name="标题 3 8" xfId="293"/>
    <cellStyle name="标题 3 9" xfId="294"/>
    <cellStyle name="标题 4 10" xfId="295"/>
    <cellStyle name="标题 4 2" xfId="296"/>
    <cellStyle name="标题 4 3" xfId="297"/>
    <cellStyle name="标题 4 4" xfId="299"/>
    <cellStyle name="标题 4 5" xfId="301"/>
    <cellStyle name="标题 4 6" xfId="303"/>
    <cellStyle name="标题 4 7" xfId="305"/>
    <cellStyle name="标题 4 8" xfId="307"/>
    <cellStyle name="标题 4 9" xfId="309"/>
    <cellStyle name="标题 5" xfId="310"/>
    <cellStyle name="标题 6" xfId="311"/>
    <cellStyle name="标题 7" xfId="312"/>
    <cellStyle name="标题 8" xfId="314"/>
    <cellStyle name="标题 9" xfId="316"/>
    <cellStyle name="差 10" xfId="317"/>
    <cellStyle name="差 2" xfId="318"/>
    <cellStyle name="差 3" xfId="320"/>
    <cellStyle name="差 4" xfId="250"/>
    <cellStyle name="差 5" xfId="323"/>
    <cellStyle name="差 6" xfId="18"/>
    <cellStyle name="差 7" xfId="22"/>
    <cellStyle name="差 8" xfId="25"/>
    <cellStyle name="差 9" xfId="12"/>
    <cellStyle name="差_1~12月各市州经营费用、年末分配余额" xfId="325"/>
    <cellStyle name="差_11月非税控产品地市经营费用核算表" xfId="326"/>
    <cellStyle name="差_12月非税控产品地市经营费用核算表" xfId="327"/>
    <cellStyle name="差_1月份市场部提成核算表" xfId="328"/>
    <cellStyle name="差_2008年11月提成汇总表——报批" xfId="330"/>
    <cellStyle name="差_2008年12月提成汇总表——报批" xfId="92"/>
    <cellStyle name="差_2009年1月提成汇总表——报批" xfId="270"/>
    <cellStyle name="差_经营费用、留存（09年2月）" xfId="333"/>
    <cellStyle name="差_经营费用、留存（09年2月）_10月份非税控产品地市经营费用核算表" xfId="275"/>
    <cellStyle name="差_经营费用、留存（1~11月）" xfId="334"/>
    <cellStyle name="差_经营费用、留存（1~12月）" xfId="335"/>
    <cellStyle name="差_商品提成（1~11月）" xfId="149"/>
    <cellStyle name="差_提成（1~9月）1022" xfId="336"/>
    <cellStyle name="差_系统集成部提成已回款(12月份) " xfId="227"/>
    <cellStyle name="常规" xfId="0" builtinId="0"/>
    <cellStyle name="常规 10" xfId="338"/>
    <cellStyle name="常规 10 2" xfId="313"/>
    <cellStyle name="常规 10 3" xfId="315"/>
    <cellStyle name="常规 10 4" xfId="339"/>
    <cellStyle name="常规 10 4 2" xfId="340"/>
    <cellStyle name="常规 10 4 3" xfId="341"/>
    <cellStyle name="常规 10 4_10月份非税控产品地市经营费用核算表" xfId="277"/>
    <cellStyle name="常规 10_2008年10月提成汇总表——报批" xfId="343"/>
    <cellStyle name="常规 11" xfId="344"/>
    <cellStyle name="常规 12" xfId="345"/>
    <cellStyle name="常规 12 2" xfId="346"/>
    <cellStyle name="常规 12_2009年1月提成汇总表——报批" xfId="5"/>
    <cellStyle name="常规 13" xfId="241"/>
    <cellStyle name="常规 14" xfId="191"/>
    <cellStyle name="常规 14 2" xfId="347"/>
    <cellStyle name="常规 15" xfId="90"/>
    <cellStyle name="常规 15 2" xfId="348"/>
    <cellStyle name="常规 15_10月份非税控产品地市经营费用核算表" xfId="7"/>
    <cellStyle name="常规 16" xfId="350"/>
    <cellStyle name="常规 16 2" xfId="337"/>
    <cellStyle name="常规 17" xfId="352"/>
    <cellStyle name="常规 18" xfId="354"/>
    <cellStyle name="常规 19" xfId="357"/>
    <cellStyle name="常规 19 2" xfId="290"/>
    <cellStyle name="常规 2" xfId="359"/>
    <cellStyle name="常规 2 10" xfId="362"/>
    <cellStyle name="常规 2 10 2" xfId="190"/>
    <cellStyle name="常规 2 10_2009年1月提成汇总表——报批" xfId="363"/>
    <cellStyle name="常规 2 11" xfId="365"/>
    <cellStyle name="常规 2 12" xfId="367"/>
    <cellStyle name="常规 2 12 2" xfId="368"/>
    <cellStyle name="常规 2 12 2 2" xfId="372"/>
    <cellStyle name="常规 2 12 3" xfId="373"/>
    <cellStyle name="常规 2 12_10月份非税控产品地市经营费用核算表" xfId="71"/>
    <cellStyle name="常规 2 13" xfId="375"/>
    <cellStyle name="常规 2 14" xfId="377"/>
    <cellStyle name="常规 2 15" xfId="379"/>
    <cellStyle name="常规 2 16" xfId="370"/>
    <cellStyle name="常规 2 17" xfId="381"/>
    <cellStyle name="常规 2 18" xfId="382"/>
    <cellStyle name="常规 2 19" xfId="383"/>
    <cellStyle name="常规 2 2" xfId="216"/>
    <cellStyle name="常规 2 2 2" xfId="384"/>
    <cellStyle name="常规 2 2 2 2" xfId="385"/>
    <cellStyle name="常规 2 2 2 3" xfId="386"/>
    <cellStyle name="常规 2 2 2 3 2" xfId="387"/>
    <cellStyle name="常规 2 2 2 3 2 2" xfId="388"/>
    <cellStyle name="常规 2 2 2 3_10月份非税控产品地市经营费用核算表" xfId="390"/>
    <cellStyle name="常规 2 2 3" xfId="391"/>
    <cellStyle name="常规 2 2 3 2" xfId="392"/>
    <cellStyle name="常规 2 2 3_2009年1月提成汇总表——报批" xfId="393"/>
    <cellStyle name="常规 2 2 4" xfId="3"/>
    <cellStyle name="常规 2 2 5" xfId="394"/>
    <cellStyle name="常规 2 2 6" xfId="254"/>
    <cellStyle name="常规 2 2 7" xfId="256"/>
    <cellStyle name="常规 2 2 8" xfId="258"/>
    <cellStyle name="常规 2 2 9" xfId="260"/>
    <cellStyle name="常规 2 2_11月非税控产品地市经营费用核算表" xfId="159"/>
    <cellStyle name="常规 2 20" xfId="380"/>
    <cellStyle name="常规 2 21" xfId="371"/>
    <cellStyle name="常规 2 3" xfId="218"/>
    <cellStyle name="常规 2 3 2" xfId="395"/>
    <cellStyle name="常规 2 3 3" xfId="396"/>
    <cellStyle name="常规 2 3 4" xfId="397"/>
    <cellStyle name="常规 2 3 5" xfId="398"/>
    <cellStyle name="常规 2 3_1~12月各市州经营费用、年末分配余额" xfId="332"/>
    <cellStyle name="常规 2 4" xfId="399"/>
    <cellStyle name="常规 2 5" xfId="400"/>
    <cellStyle name="常规 2 5 2" xfId="402"/>
    <cellStyle name="常规 2 5_1~12月各市州经营费用、年末分配余额" xfId="181"/>
    <cellStyle name="常规 2 6" xfId="403"/>
    <cellStyle name="常规 2 7" xfId="404"/>
    <cellStyle name="常规 2 7 2" xfId="60"/>
    <cellStyle name="常规 2 7_经营费用、留存（1~11月）" xfId="86"/>
    <cellStyle name="常规 2 8" xfId="406"/>
    <cellStyle name="常规 2 9" xfId="408"/>
    <cellStyle name="常规 2_11月非税控产品地市经营费用核算表" xfId="98"/>
    <cellStyle name="常规 20" xfId="91"/>
    <cellStyle name="常规 20 2" xfId="349"/>
    <cellStyle name="常规 21" xfId="351"/>
    <cellStyle name="常规 22" xfId="353"/>
    <cellStyle name="常规 23" xfId="355"/>
    <cellStyle name="常规 23 2" xfId="278"/>
    <cellStyle name="常规 23 3" xfId="280"/>
    <cellStyle name="常规 23 4" xfId="282"/>
    <cellStyle name="常规 24" xfId="358"/>
    <cellStyle name="常规 25" xfId="409"/>
    <cellStyle name="常规 26" xfId="31"/>
    <cellStyle name="常规 27" xfId="411"/>
    <cellStyle name="常规 28" xfId="414"/>
    <cellStyle name="常规 29" xfId="416"/>
    <cellStyle name="常规 3" xfId="95"/>
    <cellStyle name="常规 3 10" xfId="418"/>
    <cellStyle name="常规 3 2" xfId="222"/>
    <cellStyle name="常规 3 2 2" xfId="116"/>
    <cellStyle name="常规 3 2 2 2" xfId="266"/>
    <cellStyle name="常规 3 2 2 2 2" xfId="419"/>
    <cellStyle name="常规 3 2 2 2 3" xfId="420"/>
    <cellStyle name="常规 3 2 2 2 3 2" xfId="421"/>
    <cellStyle name="常规 3 2 2 2 3 3" xfId="389"/>
    <cellStyle name="常规 3 2 2 2 3_10月份非税控产品地市经营费用核算表" xfId="422"/>
    <cellStyle name="常规 3 2 3" xfId="424"/>
    <cellStyle name="常规 3 2_Sheet5" xfId="51"/>
    <cellStyle name="常规 3 3" xfId="225"/>
    <cellStyle name="常规 3 4" xfId="425"/>
    <cellStyle name="常规 3 5" xfId="426"/>
    <cellStyle name="常规 3 6" xfId="427"/>
    <cellStyle name="常规 3 7" xfId="428"/>
    <cellStyle name="常规 3 8" xfId="429"/>
    <cellStyle name="常规 3 9" xfId="430"/>
    <cellStyle name="常规 3_11月非税控产品地市经营费用核算表" xfId="431"/>
    <cellStyle name="常规 30" xfId="410"/>
    <cellStyle name="常规 31" xfId="32"/>
    <cellStyle name="常规 32" xfId="412"/>
    <cellStyle name="常规 33" xfId="415"/>
    <cellStyle name="常规 4" xfId="97"/>
    <cellStyle name="常规 4 2" xfId="235"/>
    <cellStyle name="常规 4 2 2" xfId="432"/>
    <cellStyle name="常规 4 2 3" xfId="434"/>
    <cellStyle name="常规 4 2_Sheet5" xfId="48"/>
    <cellStyle name="常规 4 3" xfId="237"/>
    <cellStyle name="常规 4 4" xfId="433"/>
    <cellStyle name="常规 4 5" xfId="435"/>
    <cellStyle name="常规 4_11月非税控产品地市经营费用核算表" xfId="436"/>
    <cellStyle name="常规 5" xfId="100"/>
    <cellStyle name="常规 5 10" xfId="437"/>
    <cellStyle name="常规 5 2" xfId="15"/>
    <cellStyle name="常规 5 2 2" xfId="20"/>
    <cellStyle name="常规 5 2 3" xfId="24"/>
    <cellStyle name="常规 5 2_Sheet5" xfId="269"/>
    <cellStyle name="常规 5 3" xfId="28"/>
    <cellStyle name="常规 5 4" xfId="331"/>
    <cellStyle name="常规 5 5" xfId="438"/>
    <cellStyle name="常规 5 6" xfId="439"/>
    <cellStyle name="常规 5 7" xfId="440"/>
    <cellStyle name="常规 5 8" xfId="441"/>
    <cellStyle name="常规 5 9" xfId="442"/>
    <cellStyle name="常规 5_1~12月各市州经营费用、年末分配余额" xfId="443"/>
    <cellStyle name="常规 6" xfId="8"/>
    <cellStyle name="常规 6 2" xfId="444"/>
    <cellStyle name="常规 6 3" xfId="445"/>
    <cellStyle name="常规 6 4" xfId="446"/>
    <cellStyle name="常规 6 5" xfId="13"/>
    <cellStyle name="常规 6 6" xfId="417"/>
    <cellStyle name="常规 6 7" xfId="447"/>
    <cellStyle name="常规 6 8" xfId="448"/>
    <cellStyle name="常规 6_11月非税控产品地市经营费用核算表" xfId="240"/>
    <cellStyle name="常规 7" xfId="103"/>
    <cellStyle name="常规 7 2" xfId="450"/>
    <cellStyle name="常规 7 2 2" xfId="451"/>
    <cellStyle name="常规 7 3" xfId="6"/>
    <cellStyle name="常规 8" xfId="107"/>
    <cellStyle name="常规 8 2" xfId="41"/>
    <cellStyle name="常规 8_10月份非税控产品地市经营费用核算表" xfId="452"/>
    <cellStyle name="常规 9" xfId="110"/>
    <cellStyle name="常规 9 2" xfId="152"/>
    <cellStyle name="常规 9 3" xfId="154"/>
    <cellStyle name="常规 9 4" xfId="156"/>
    <cellStyle name="常规 9 5" xfId="158"/>
    <cellStyle name="常规 9 6" xfId="161"/>
    <cellStyle name="常规_08年12月份项目情况表（20090106）(1)" xfId="329"/>
    <cellStyle name="超链接 2" xfId="453"/>
    <cellStyle name="超链接 3" xfId="454"/>
    <cellStyle name="超链接 4" xfId="455"/>
    <cellStyle name="好 10" xfId="360"/>
    <cellStyle name="好 2" xfId="34"/>
    <cellStyle name="好 3" xfId="42"/>
    <cellStyle name="好 4" xfId="44"/>
    <cellStyle name="好 5" xfId="49"/>
    <cellStyle name="好 6" xfId="53"/>
    <cellStyle name="好 7" xfId="456"/>
    <cellStyle name="好 8" xfId="401"/>
    <cellStyle name="好 9" xfId="457"/>
    <cellStyle name="好_1~12月各市州经营费用、年末分配余额" xfId="106"/>
    <cellStyle name="好_11月非税控产品地市经营费用核算表" xfId="458"/>
    <cellStyle name="好_12月非税控产品地市经营费用核算表" xfId="239"/>
    <cellStyle name="好_1月份市场部提成核算表" xfId="206"/>
    <cellStyle name="好_2008年11月提成汇总表——报批" xfId="459"/>
    <cellStyle name="好_2008年12月提成汇总表——报批" xfId="449"/>
    <cellStyle name="好_2009年1月提成汇总表——报批" xfId="232"/>
    <cellStyle name="好_经营费用、留存（09年2月）" xfId="263"/>
    <cellStyle name="好_经营费用、留存（09年2月）_10月份非税控产品地市经营费用核算表" xfId="27"/>
    <cellStyle name="好_经营费用、留存（1~11月）" xfId="460"/>
    <cellStyle name="好_经营费用、留存（1~12月）" xfId="413"/>
    <cellStyle name="好_商品提成（1~11月）" xfId="461"/>
    <cellStyle name="好_提成（1~9月）1022" xfId="356"/>
    <cellStyle name="好_系统集成部提成已回款(12月份) " xfId="249"/>
    <cellStyle name="汇总 10" xfId="122"/>
    <cellStyle name="汇总 2" xfId="463"/>
    <cellStyle name="汇总 3" xfId="464"/>
    <cellStyle name="汇总 4" xfId="465"/>
    <cellStyle name="汇总 5" xfId="211"/>
    <cellStyle name="汇总 6" xfId="2"/>
    <cellStyle name="汇总 7" xfId="466"/>
    <cellStyle name="汇总 8" xfId="467"/>
    <cellStyle name="汇总 9" xfId="468"/>
    <cellStyle name="货币 2" xfId="469"/>
    <cellStyle name="货币 3" xfId="470"/>
    <cellStyle name="货币 4" xfId="471"/>
    <cellStyle name="计算 10" xfId="322"/>
    <cellStyle name="计算 2" xfId="4"/>
    <cellStyle name="计算 3" xfId="47"/>
    <cellStyle name="计算 4" xfId="52"/>
    <cellStyle name="计算 5" xfId="55"/>
    <cellStyle name="计算 6" xfId="201"/>
    <cellStyle name="计算 7" xfId="115"/>
    <cellStyle name="计算 8" xfId="423"/>
    <cellStyle name="计算 9" xfId="472"/>
    <cellStyle name="检查单元格 10" xfId="224"/>
    <cellStyle name="检查单元格 2" xfId="298"/>
    <cellStyle name="检查单元格 3" xfId="300"/>
    <cellStyle name="检查单元格 4" xfId="302"/>
    <cellStyle name="检查单元格 5" xfId="304"/>
    <cellStyle name="检查单元格 6" xfId="306"/>
    <cellStyle name="检查单元格 7" xfId="308"/>
    <cellStyle name="检查单元格 8" xfId="473"/>
    <cellStyle name="检查单元格 9" xfId="474"/>
    <cellStyle name="解释性文本 10" xfId="184"/>
    <cellStyle name="解释性文本 2" xfId="475"/>
    <cellStyle name="解释性文本 3" xfId="476"/>
    <cellStyle name="解释性文本 4" xfId="342"/>
    <cellStyle name="解释性文本 5" xfId="319"/>
    <cellStyle name="解释性文本 6" xfId="321"/>
    <cellStyle name="解释性文本 7" xfId="251"/>
    <cellStyle name="解释性文本 8" xfId="324"/>
    <cellStyle name="解释性文本 9" xfId="19"/>
    <cellStyle name="警告文本 10" xfId="462"/>
    <cellStyle name="警告文本 2" xfId="477"/>
    <cellStyle name="警告文本 3" xfId="478"/>
    <cellStyle name="警告文本 4" xfId="479"/>
    <cellStyle name="警告文本 5" xfId="480"/>
    <cellStyle name="警告文本 6" xfId="481"/>
    <cellStyle name="警告文本 7" xfId="482"/>
    <cellStyle name="警告文本 8" xfId="483"/>
    <cellStyle name="警告文本 9" xfId="484"/>
    <cellStyle name="链接单元格 10" xfId="485"/>
    <cellStyle name="链接单元格 2" xfId="486"/>
    <cellStyle name="链接单元格 3" xfId="487"/>
    <cellStyle name="链接单元格 4" xfId="488"/>
    <cellStyle name="链接单元格 5" xfId="489"/>
    <cellStyle name="链接单元格 6" xfId="490"/>
    <cellStyle name="链接单元格 7" xfId="40"/>
    <cellStyle name="链接单元格 8" xfId="491"/>
    <cellStyle name="链接单元格 9" xfId="492"/>
    <cellStyle name="千位分隔 2" xfId="493"/>
    <cellStyle name="千位分隔[0] 2" xfId="494"/>
    <cellStyle name="强调文字颜色 1 10" xfId="495"/>
    <cellStyle name="强调文字颜色 1 2" xfId="496"/>
    <cellStyle name="强调文字颜色 1 3" xfId="497"/>
    <cellStyle name="强调文字颜色 1 4" xfId="498"/>
    <cellStyle name="强调文字颜色 1 5" xfId="499"/>
    <cellStyle name="强调文字颜色 1 6" xfId="500"/>
    <cellStyle name="强调文字颜色 1 7" xfId="501"/>
    <cellStyle name="强调文字颜色 1 8" xfId="502"/>
    <cellStyle name="强调文字颜色 1 9" xfId="503"/>
    <cellStyle name="强调文字颜色 2 10" xfId="504"/>
    <cellStyle name="强调文字颜色 2 2" xfId="505"/>
    <cellStyle name="强调文字颜色 2 3" xfId="506"/>
    <cellStyle name="强调文字颜色 2 4" xfId="507"/>
    <cellStyle name="强调文字颜色 2 5" xfId="508"/>
    <cellStyle name="强调文字颜色 2 6" xfId="509"/>
    <cellStyle name="强调文字颜色 2 7" xfId="510"/>
    <cellStyle name="强调文字颜色 2 8" xfId="511"/>
    <cellStyle name="强调文字颜色 2 9" xfId="512"/>
    <cellStyle name="强调文字颜色 3 10" xfId="513"/>
    <cellStyle name="强调文字颜色 3 2" xfId="514"/>
    <cellStyle name="强调文字颜色 3 3" xfId="361"/>
    <cellStyle name="强调文字颜色 3 4" xfId="364"/>
    <cellStyle name="强调文字颜色 3 5" xfId="366"/>
    <cellStyle name="强调文字颜色 3 6" xfId="374"/>
    <cellStyle name="强调文字颜色 3 7" xfId="376"/>
    <cellStyle name="强调文字颜色 3 8" xfId="378"/>
    <cellStyle name="强调文字颜色 3 9" xfId="369"/>
    <cellStyle name="强调文字颜色 4 10" xfId="515"/>
    <cellStyle name="强调文字颜色 4 2" xfId="516"/>
    <cellStyle name="强调文字颜色 4 3" xfId="517"/>
    <cellStyle name="强调文字颜色 4 4" xfId="518"/>
    <cellStyle name="强调文字颜色 4 5" xfId="519"/>
    <cellStyle name="强调文字颜色 4 6" xfId="520"/>
    <cellStyle name="强调文字颜色 4 7" xfId="521"/>
    <cellStyle name="强调文字颜色 4 8" xfId="523"/>
    <cellStyle name="强调文字颜色 4 9" xfId="524"/>
    <cellStyle name="强调文字颜色 5 10" xfId="525"/>
    <cellStyle name="强调文字颜色 5 2" xfId="526"/>
    <cellStyle name="强调文字颜色 5 3" xfId="527"/>
    <cellStyle name="强调文字颜色 5 4" xfId="528"/>
    <cellStyle name="强调文字颜色 5 5" xfId="529"/>
    <cellStyle name="强调文字颜色 5 6" xfId="530"/>
    <cellStyle name="强调文字颜色 5 7" xfId="531"/>
    <cellStyle name="强调文字颜色 5 8" xfId="532"/>
    <cellStyle name="强调文字颜色 5 9" xfId="533"/>
    <cellStyle name="强调文字颜色 6 10" xfId="534"/>
    <cellStyle name="强调文字颜色 6 2" xfId="535"/>
    <cellStyle name="强调文字颜色 6 3" xfId="536"/>
    <cellStyle name="强调文字颜色 6 4" xfId="537"/>
    <cellStyle name="强调文字颜色 6 5" xfId="538"/>
    <cellStyle name="强调文字颜色 6 6" xfId="539"/>
    <cellStyle name="强调文字颜色 6 7" xfId="540"/>
    <cellStyle name="强调文字颜色 6 8" xfId="541"/>
    <cellStyle name="强调文字颜色 6 9" xfId="542"/>
    <cellStyle name="适中 10" xfId="543"/>
    <cellStyle name="适中 2" xfId="544"/>
    <cellStyle name="适中 3" xfId="545"/>
    <cellStyle name="适中 4" xfId="546"/>
    <cellStyle name="适中 5" xfId="547"/>
    <cellStyle name="适中 6" xfId="548"/>
    <cellStyle name="适中 7" xfId="549"/>
    <cellStyle name="适中 8" xfId="550"/>
    <cellStyle name="适中 9" xfId="551"/>
    <cellStyle name="输出 10" xfId="552"/>
    <cellStyle name="输出 2" xfId="553"/>
    <cellStyle name="输出 3" xfId="554"/>
    <cellStyle name="输出 4" xfId="555"/>
    <cellStyle name="输出 5" xfId="556"/>
    <cellStyle name="输出 6" xfId="557"/>
    <cellStyle name="输出 7" xfId="558"/>
    <cellStyle name="输出 8" xfId="559"/>
    <cellStyle name="输出 9" xfId="560"/>
    <cellStyle name="输入 10" xfId="522"/>
    <cellStyle name="输入 2" xfId="405"/>
    <cellStyle name="输入 3" xfId="407"/>
    <cellStyle name="输入 4" xfId="561"/>
    <cellStyle name="输入 5" xfId="562"/>
    <cellStyle name="输入 6" xfId="563"/>
    <cellStyle name="输入 7" xfId="564"/>
    <cellStyle name="输入 8" xfId="565"/>
    <cellStyle name="输入 9" xfId="566"/>
    <cellStyle name="样式 1" xfId="69"/>
    <cellStyle name="样式 1 2" xfId="567"/>
    <cellStyle name="样式 1 3" xfId="568"/>
    <cellStyle name="样式 1 4" xfId="569"/>
    <cellStyle name="样式 1 5" xfId="570"/>
    <cellStyle name="样式 1 6" xfId="571"/>
    <cellStyle name="样式 1_08年12月份项目情况表（20090106）(1)" xfId="572"/>
    <cellStyle name="注释 10" xfId="94"/>
    <cellStyle name="注释 2" xfId="573"/>
    <cellStyle name="注释 3" xfId="574"/>
    <cellStyle name="注释 4" xfId="575"/>
    <cellStyle name="注释 5" xfId="576"/>
    <cellStyle name="注释 6" xfId="577"/>
    <cellStyle name="注释 7" xfId="578"/>
    <cellStyle name="注释 8" xfId="579"/>
    <cellStyle name="注释 9" xfId="5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="90" zoomScaleNormal="90" workbookViewId="0">
      <pane xSplit="6" ySplit="5" topLeftCell="I6" activePane="bottomRight" state="frozen"/>
      <selection pane="topRight"/>
      <selection pane="bottomLeft"/>
      <selection pane="bottomRight" activeCell="D23" sqref="D23"/>
    </sheetView>
  </sheetViews>
  <sheetFormatPr defaultColWidth="9" defaultRowHeight="12.75"/>
  <cols>
    <col min="1" max="1" width="5.625" style="5" customWidth="1"/>
    <col min="2" max="2" width="6.25" style="6" customWidth="1"/>
    <col min="3" max="3" width="6.5" style="6" customWidth="1"/>
    <col min="4" max="4" width="9.625" style="6" customWidth="1"/>
    <col min="5" max="5" width="41.875" style="5" customWidth="1"/>
    <col min="6" max="6" width="10.5" style="6" customWidth="1"/>
    <col min="7" max="7" width="9.625" style="6" customWidth="1"/>
    <col min="8" max="8" width="12.625" style="5" customWidth="1"/>
    <col min="9" max="9" width="11" style="5" customWidth="1"/>
    <col min="10" max="17" width="8.5" style="6" customWidth="1"/>
    <col min="18" max="20" width="12.625" style="5" customWidth="1"/>
    <col min="21" max="21" width="9.375" style="6" customWidth="1"/>
    <col min="22" max="22" width="9.25" style="5" customWidth="1"/>
    <col min="23" max="23" width="9.625" style="5" customWidth="1"/>
    <col min="24" max="24" width="6.625" style="5" customWidth="1"/>
    <col min="25" max="25" width="25.25" style="5" customWidth="1"/>
    <col min="26" max="16384" width="9" style="5"/>
  </cols>
  <sheetData>
    <row r="1" spans="1:25" ht="22.5">
      <c r="A1" s="73" t="s">
        <v>0</v>
      </c>
      <c r="B1" s="73"/>
      <c r="C1" s="73"/>
      <c r="D1" s="73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74" t="s">
        <v>1</v>
      </c>
      <c r="B2" s="74"/>
      <c r="C2" s="75"/>
      <c r="D2" s="75"/>
    </row>
    <row r="3" spans="1:25" ht="15.75" customHeight="1"/>
    <row r="4" spans="1:25" ht="24" customHeight="1">
      <c r="A4" s="70" t="s">
        <v>2</v>
      </c>
      <c r="B4" s="76" t="s">
        <v>3</v>
      </c>
      <c r="C4" s="76"/>
      <c r="D4" s="76"/>
      <c r="E4" s="76"/>
      <c r="F4" s="76"/>
      <c r="G4" s="76"/>
      <c r="H4" s="76"/>
      <c r="I4" s="77"/>
      <c r="J4" s="78" t="s">
        <v>4</v>
      </c>
      <c r="K4" s="79"/>
      <c r="L4" s="79"/>
      <c r="M4" s="79"/>
      <c r="N4" s="79"/>
      <c r="O4" s="79"/>
      <c r="P4" s="79"/>
      <c r="Q4" s="80"/>
      <c r="R4" s="66" t="s">
        <v>5</v>
      </c>
      <c r="S4" s="67"/>
      <c r="T4" s="67"/>
      <c r="U4" s="67"/>
      <c r="V4" s="68" t="s">
        <v>6</v>
      </c>
      <c r="W4" s="68"/>
      <c r="X4" s="69"/>
      <c r="Y4" s="71" t="s">
        <v>7</v>
      </c>
    </row>
    <row r="5" spans="1:25" ht="27">
      <c r="A5" s="70"/>
      <c r="B5" s="8" t="s">
        <v>8</v>
      </c>
      <c r="C5" s="8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10" t="s">
        <v>14</v>
      </c>
      <c r="I5" s="14" t="s">
        <v>15</v>
      </c>
      <c r="J5" s="15" t="s">
        <v>16</v>
      </c>
      <c r="K5" s="9" t="s">
        <v>17</v>
      </c>
      <c r="L5" s="9" t="s">
        <v>18</v>
      </c>
      <c r="M5" s="9" t="s">
        <v>19</v>
      </c>
      <c r="N5" s="9" t="s">
        <v>20</v>
      </c>
      <c r="O5" s="9" t="s">
        <v>21</v>
      </c>
      <c r="P5" s="9" t="s">
        <v>22</v>
      </c>
      <c r="Q5" s="22" t="s">
        <v>23</v>
      </c>
      <c r="R5" s="23" t="s">
        <v>24</v>
      </c>
      <c r="S5" s="24" t="s">
        <v>25</v>
      </c>
      <c r="T5" s="24" t="s">
        <v>26</v>
      </c>
      <c r="U5" s="24" t="s">
        <v>27</v>
      </c>
      <c r="V5" s="25" t="s">
        <v>28</v>
      </c>
      <c r="W5" s="25" t="s">
        <v>29</v>
      </c>
      <c r="X5" s="26" t="s">
        <v>30</v>
      </c>
      <c r="Y5" s="72"/>
    </row>
    <row r="6" spans="1:25" s="4" customFormat="1" ht="24" customHeight="1">
      <c r="A6" s="11">
        <v>1</v>
      </c>
      <c r="B6" s="11"/>
      <c r="C6" s="11"/>
      <c r="D6" s="11"/>
      <c r="E6" s="12"/>
      <c r="F6" s="11"/>
      <c r="G6" s="11"/>
      <c r="H6" s="13"/>
      <c r="I6" s="16"/>
      <c r="J6" s="17"/>
      <c r="K6" s="18"/>
      <c r="L6" s="18"/>
      <c r="M6" s="18"/>
      <c r="N6" s="18"/>
      <c r="O6" s="18"/>
      <c r="P6" s="18"/>
      <c r="Q6" s="27"/>
      <c r="R6" s="28"/>
      <c r="S6" s="29"/>
      <c r="T6" s="29">
        <f>R6-S6</f>
        <v>0</v>
      </c>
      <c r="U6" s="11"/>
      <c r="V6" s="12"/>
      <c r="W6" s="12"/>
      <c r="X6" s="30">
        <f>V6-W6</f>
        <v>0</v>
      </c>
      <c r="Y6" s="37"/>
    </row>
    <row r="7" spans="1:25" s="4" customFormat="1" ht="24" customHeight="1">
      <c r="A7" s="11">
        <v>2</v>
      </c>
      <c r="B7" s="11"/>
      <c r="C7" s="11"/>
      <c r="D7" s="11"/>
      <c r="E7" s="12"/>
      <c r="F7" s="11"/>
      <c r="G7" s="11"/>
      <c r="H7" s="13"/>
      <c r="I7" s="16"/>
      <c r="J7" s="17"/>
      <c r="K7" s="18"/>
      <c r="L7" s="18"/>
      <c r="M7" s="18"/>
      <c r="N7" s="18"/>
      <c r="O7" s="18"/>
      <c r="P7" s="18"/>
      <c r="Q7" s="27"/>
      <c r="R7" s="28"/>
      <c r="S7" s="29"/>
      <c r="T7" s="29">
        <f t="shared" ref="T7:T15" si="0">R7-S7</f>
        <v>0</v>
      </c>
      <c r="U7" s="11"/>
      <c r="V7" s="12"/>
      <c r="W7" s="12"/>
      <c r="X7" s="30">
        <f t="shared" ref="X7:X15" si="1">V7-W7</f>
        <v>0</v>
      </c>
      <c r="Y7" s="37"/>
    </row>
    <row r="8" spans="1:25" s="4" customFormat="1" ht="24" customHeight="1">
      <c r="A8" s="11">
        <v>3</v>
      </c>
      <c r="B8" s="11"/>
      <c r="C8" s="11"/>
      <c r="D8" s="11"/>
      <c r="E8" s="12"/>
      <c r="F8" s="11"/>
      <c r="G8" s="11"/>
      <c r="H8" s="13"/>
      <c r="I8" s="16"/>
      <c r="J8" s="17"/>
      <c r="K8" s="18"/>
      <c r="L8" s="18"/>
      <c r="M8" s="18"/>
      <c r="N8" s="18"/>
      <c r="O8" s="18"/>
      <c r="P8" s="18"/>
      <c r="Q8" s="27"/>
      <c r="R8" s="28"/>
      <c r="S8" s="29"/>
      <c r="T8" s="29">
        <f t="shared" si="0"/>
        <v>0</v>
      </c>
      <c r="U8" s="11"/>
      <c r="V8" s="12"/>
      <c r="W8" s="12"/>
      <c r="X8" s="30">
        <f t="shared" si="1"/>
        <v>0</v>
      </c>
      <c r="Y8" s="37"/>
    </row>
    <row r="9" spans="1:25" s="4" customFormat="1" ht="24" customHeight="1">
      <c r="A9" s="11">
        <v>4</v>
      </c>
      <c r="B9" s="11"/>
      <c r="C9" s="11"/>
      <c r="D9" s="11"/>
      <c r="E9" s="12"/>
      <c r="F9" s="11"/>
      <c r="G9" s="11"/>
      <c r="H9" s="13"/>
      <c r="I9" s="16"/>
      <c r="J9" s="17"/>
      <c r="K9" s="18"/>
      <c r="L9" s="19"/>
      <c r="M9" s="18"/>
      <c r="N9" s="18"/>
      <c r="O9" s="18"/>
      <c r="P9" s="18"/>
      <c r="Q9" s="27"/>
      <c r="R9" s="28"/>
      <c r="S9" s="29"/>
      <c r="T9" s="29">
        <f t="shared" si="0"/>
        <v>0</v>
      </c>
      <c r="U9" s="11"/>
      <c r="V9" s="12"/>
      <c r="W9" s="12"/>
      <c r="X9" s="30">
        <f t="shared" si="1"/>
        <v>0</v>
      </c>
      <c r="Y9" s="37"/>
    </row>
    <row r="10" spans="1:25" s="4" customFormat="1" ht="24" customHeight="1">
      <c r="A10" s="11">
        <v>5</v>
      </c>
      <c r="B10" s="11"/>
      <c r="C10" s="11"/>
      <c r="D10" s="11"/>
      <c r="E10" s="12"/>
      <c r="F10" s="11"/>
      <c r="G10" s="11"/>
      <c r="H10" s="13"/>
      <c r="I10" s="16"/>
      <c r="J10" s="17"/>
      <c r="K10" s="18"/>
      <c r="L10" s="18"/>
      <c r="M10" s="18"/>
      <c r="N10" s="18"/>
      <c r="O10" s="18"/>
      <c r="P10" s="18"/>
      <c r="Q10" s="27"/>
      <c r="R10" s="28"/>
      <c r="S10" s="29"/>
      <c r="T10" s="29">
        <f t="shared" si="0"/>
        <v>0</v>
      </c>
      <c r="U10" s="11"/>
      <c r="V10" s="12"/>
      <c r="W10" s="12"/>
      <c r="X10" s="30">
        <f t="shared" si="1"/>
        <v>0</v>
      </c>
      <c r="Y10" s="37"/>
    </row>
    <row r="11" spans="1:25" s="4" customFormat="1" ht="24" customHeight="1">
      <c r="A11" s="11">
        <v>6</v>
      </c>
      <c r="B11" s="11"/>
      <c r="C11" s="11"/>
      <c r="D11" s="11"/>
      <c r="E11" s="12"/>
      <c r="F11" s="11"/>
      <c r="G11" s="11"/>
      <c r="H11" s="13"/>
      <c r="I11" s="16"/>
      <c r="J11" s="17"/>
      <c r="K11" s="18"/>
      <c r="L11" s="18"/>
      <c r="M11" s="18"/>
      <c r="N11" s="18"/>
      <c r="O11" s="18"/>
      <c r="P11" s="18"/>
      <c r="Q11" s="27"/>
      <c r="R11" s="28"/>
      <c r="S11" s="29"/>
      <c r="T11" s="29">
        <f t="shared" si="0"/>
        <v>0</v>
      </c>
      <c r="U11" s="11"/>
      <c r="V11" s="12"/>
      <c r="W11" s="12"/>
      <c r="X11" s="30">
        <f t="shared" si="1"/>
        <v>0</v>
      </c>
      <c r="Y11" s="37"/>
    </row>
    <row r="12" spans="1:25" s="4" customFormat="1" ht="24" customHeight="1">
      <c r="A12" s="11">
        <v>7</v>
      </c>
      <c r="B12" s="11"/>
      <c r="C12" s="11"/>
      <c r="D12" s="11"/>
      <c r="E12" s="12"/>
      <c r="F12" s="11"/>
      <c r="G12" s="11"/>
      <c r="H12" s="13"/>
      <c r="I12" s="16"/>
      <c r="J12" s="17"/>
      <c r="K12" s="18"/>
      <c r="L12" s="18"/>
      <c r="M12" s="18"/>
      <c r="N12" s="18"/>
      <c r="O12" s="18"/>
      <c r="P12" s="18"/>
      <c r="Q12" s="27"/>
      <c r="R12" s="28"/>
      <c r="S12" s="29"/>
      <c r="T12" s="29">
        <f t="shared" si="0"/>
        <v>0</v>
      </c>
      <c r="U12" s="11"/>
      <c r="V12" s="12"/>
      <c r="W12" s="12"/>
      <c r="X12" s="30">
        <f t="shared" si="1"/>
        <v>0</v>
      </c>
      <c r="Y12" s="37"/>
    </row>
    <row r="13" spans="1:25" s="4" customFormat="1" ht="24" customHeight="1">
      <c r="A13" s="11">
        <v>8</v>
      </c>
      <c r="B13" s="11"/>
      <c r="C13" s="11"/>
      <c r="D13" s="11"/>
      <c r="E13" s="12"/>
      <c r="F13" s="11"/>
      <c r="G13" s="11"/>
      <c r="H13" s="13"/>
      <c r="I13" s="16"/>
      <c r="J13" s="17"/>
      <c r="K13" s="18"/>
      <c r="L13" s="18"/>
      <c r="M13" s="18"/>
      <c r="N13" s="18"/>
      <c r="O13" s="18"/>
      <c r="P13" s="18"/>
      <c r="Q13" s="27"/>
      <c r="R13" s="28"/>
      <c r="S13" s="29"/>
      <c r="T13" s="29">
        <f t="shared" si="0"/>
        <v>0</v>
      </c>
      <c r="U13" s="11"/>
      <c r="V13" s="12"/>
      <c r="W13" s="12"/>
      <c r="X13" s="30">
        <f t="shared" si="1"/>
        <v>0</v>
      </c>
      <c r="Y13" s="37"/>
    </row>
    <row r="14" spans="1:25" s="4" customFormat="1" ht="24" customHeight="1">
      <c r="A14" s="11">
        <v>9</v>
      </c>
      <c r="B14" s="11"/>
      <c r="C14" s="11"/>
      <c r="D14" s="11"/>
      <c r="E14" s="12"/>
      <c r="F14" s="11"/>
      <c r="G14" s="11"/>
      <c r="H14" s="13"/>
      <c r="I14" s="16"/>
      <c r="J14" s="17"/>
      <c r="K14" s="18"/>
      <c r="L14" s="18"/>
      <c r="M14" s="18"/>
      <c r="N14" s="18"/>
      <c r="O14" s="18"/>
      <c r="P14" s="18"/>
      <c r="Q14" s="27"/>
      <c r="R14" s="28"/>
      <c r="S14" s="29"/>
      <c r="T14" s="29">
        <f t="shared" si="0"/>
        <v>0</v>
      </c>
      <c r="U14" s="11"/>
      <c r="V14" s="12"/>
      <c r="W14" s="12"/>
      <c r="X14" s="30">
        <f t="shared" si="1"/>
        <v>0</v>
      </c>
      <c r="Y14" s="37"/>
    </row>
    <row r="15" spans="1:25" s="4" customFormat="1" ht="24" customHeight="1">
      <c r="A15" s="11">
        <v>10</v>
      </c>
      <c r="B15" s="11"/>
      <c r="C15" s="11"/>
      <c r="D15" s="11"/>
      <c r="E15" s="12"/>
      <c r="F15" s="11"/>
      <c r="G15" s="11"/>
      <c r="H15" s="13"/>
      <c r="I15" s="16"/>
      <c r="J15" s="17"/>
      <c r="K15" s="18"/>
      <c r="L15" s="18"/>
      <c r="M15" s="18"/>
      <c r="N15" s="18"/>
      <c r="O15" s="18"/>
      <c r="P15" s="18"/>
      <c r="Q15" s="27"/>
      <c r="R15" s="28"/>
      <c r="S15" s="29"/>
      <c r="T15" s="29">
        <f t="shared" si="0"/>
        <v>0</v>
      </c>
      <c r="U15" s="11"/>
      <c r="V15" s="12"/>
      <c r="W15" s="12"/>
      <c r="X15" s="30">
        <f t="shared" si="1"/>
        <v>0</v>
      </c>
      <c r="Y15" s="37"/>
    </row>
    <row r="16" spans="1:25" s="4" customFormat="1" ht="24" customHeight="1">
      <c r="A16" s="12"/>
      <c r="B16" s="11"/>
      <c r="C16" s="11"/>
      <c r="D16" s="11"/>
      <c r="E16" s="12"/>
      <c r="F16" s="11"/>
      <c r="G16" s="11"/>
      <c r="H16" s="13">
        <f>SUBTOTAL(109,H6:H15)</f>
        <v>0</v>
      </c>
      <c r="I16" s="16">
        <f>SUBTOTAL(109,I6:I15)</f>
        <v>0</v>
      </c>
      <c r="J16" s="20"/>
      <c r="K16" s="21"/>
      <c r="L16" s="21"/>
      <c r="M16" s="21"/>
      <c r="N16" s="21"/>
      <c r="O16" s="21"/>
      <c r="P16" s="21"/>
      <c r="Q16" s="31"/>
      <c r="R16" s="32">
        <f>SUM(R6:R15)</f>
        <v>0</v>
      </c>
      <c r="S16" s="33">
        <f>SUM(S6:S15)</f>
        <v>0</v>
      </c>
      <c r="T16" s="33">
        <f>SUM(T6:T15)</f>
        <v>0</v>
      </c>
      <c r="U16" s="34"/>
      <c r="V16" s="35">
        <f>SUM(V6:V15)</f>
        <v>0</v>
      </c>
      <c r="W16" s="35">
        <f>SUM(W6:W15)</f>
        <v>0</v>
      </c>
      <c r="X16" s="36">
        <f>SUM(X6:X15)</f>
        <v>0</v>
      </c>
      <c r="Y16" s="37"/>
    </row>
  </sheetData>
  <autoFilter ref="A5:Y15"/>
  <mergeCells count="9">
    <mergeCell ref="R4:U4"/>
    <mergeCell ref="V4:X4"/>
    <mergeCell ref="A4:A5"/>
    <mergeCell ref="Y4:Y5"/>
    <mergeCell ref="A1:D1"/>
    <mergeCell ref="A2:B2"/>
    <mergeCell ref="C2:D2"/>
    <mergeCell ref="B4:I4"/>
    <mergeCell ref="J4:Q4"/>
  </mergeCells>
  <phoneticPr fontId="53" type="noConversion"/>
  <dataValidations count="1">
    <dataValidation type="list" allowBlank="1" showInputMessage="1" showErrorMessage="1" sqref="B6:B16">
      <formula1>"自主,合作非涉密,合作涉密"</formula1>
    </dataValidation>
  </dataValidations>
  <printOptions horizontalCentered="1"/>
  <pageMargins left="0.39305555555555599" right="0.39305555555555599" top="0.59027777777777801" bottom="0.59027777777777801" header="0.31388888888888899" footer="0.31388888888888899"/>
  <pageSetup paperSize="9" scale="75" fitToHeight="0" orientation="landscape" r:id="rId1"/>
  <headerFooter>
    <oddFooter>&amp;C&amp;10第&amp;"Times New Roman,常规" &amp;P &amp;"宋体,常规"页，共&amp;"Times New Roman,常规" &amp;N &amp;"宋体,常规"页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4" sqref="B4"/>
    </sheetView>
  </sheetViews>
  <sheetFormatPr defaultRowHeight="13.5"/>
  <cols>
    <col min="1" max="1" width="4.75" bestFit="1" customWidth="1"/>
    <col min="2" max="2" width="17.5" bestFit="1" customWidth="1"/>
    <col min="3" max="3" width="24" bestFit="1" customWidth="1"/>
    <col min="6" max="7" width="13.125" bestFit="1" customWidth="1"/>
  </cols>
  <sheetData>
    <row r="1" spans="1:8" ht="21" thickBot="1">
      <c r="A1" s="81" t="s">
        <v>123</v>
      </c>
      <c r="B1" s="82"/>
      <c r="C1" s="82"/>
      <c r="D1" s="82"/>
      <c r="E1" s="82"/>
      <c r="F1" s="82"/>
      <c r="G1" s="82"/>
      <c r="H1" s="83"/>
    </row>
    <row r="2" spans="1:8" ht="14.25" thickBot="1">
      <c r="A2" s="49" t="s">
        <v>62</v>
      </c>
      <c r="B2" s="49" t="s">
        <v>63</v>
      </c>
      <c r="C2" s="49" t="s">
        <v>64</v>
      </c>
      <c r="D2" s="49" t="s">
        <v>65</v>
      </c>
      <c r="E2" s="49" t="s">
        <v>66</v>
      </c>
      <c r="F2" s="49" t="s">
        <v>58</v>
      </c>
      <c r="G2" s="49" t="s">
        <v>59</v>
      </c>
      <c r="H2" s="49" t="s">
        <v>67</v>
      </c>
    </row>
    <row r="3" spans="1:8" ht="14.25" thickBot="1">
      <c r="A3" s="40">
        <v>1</v>
      </c>
      <c r="B3" s="39" t="s">
        <v>68</v>
      </c>
      <c r="C3" s="39" t="s">
        <v>70</v>
      </c>
      <c r="D3" s="40">
        <v>1</v>
      </c>
      <c r="E3" s="40" t="s">
        <v>71</v>
      </c>
      <c r="F3" s="50">
        <f>商品销售明细!G44</f>
        <v>288633</v>
      </c>
      <c r="G3" s="50">
        <f>D3*F3</f>
        <v>288633</v>
      </c>
      <c r="H3" s="39"/>
    </row>
    <row r="4" spans="1:8" ht="14.25" thickBot="1">
      <c r="A4" s="40">
        <v>2</v>
      </c>
      <c r="B4" s="39" t="s">
        <v>69</v>
      </c>
      <c r="C4" s="39" t="s">
        <v>127</v>
      </c>
      <c r="D4" s="40">
        <v>1</v>
      </c>
      <c r="E4" s="40" t="s">
        <v>71</v>
      </c>
      <c r="F4" s="50">
        <f>软件开发费!F8</f>
        <v>55500</v>
      </c>
      <c r="G4" s="50">
        <f>D4*F4</f>
        <v>55500</v>
      </c>
      <c r="H4" s="39"/>
    </row>
    <row r="5" spans="1:8" ht="14.25" thickBot="1">
      <c r="A5" s="86" t="s">
        <v>72</v>
      </c>
      <c r="B5" s="87"/>
      <c r="C5" s="87"/>
      <c r="D5" s="87"/>
      <c r="E5" s="88"/>
      <c r="F5" s="84">
        <f>G3+G4</f>
        <v>344133</v>
      </c>
      <c r="G5" s="85"/>
      <c r="H5" s="39"/>
    </row>
    <row r="6" spans="1:8" ht="14.25" thickBot="1">
      <c r="A6" s="89" t="s">
        <v>54</v>
      </c>
      <c r="B6" s="90"/>
      <c r="C6" s="90"/>
      <c r="D6" s="90"/>
      <c r="E6" s="90"/>
      <c r="F6" s="90"/>
      <c r="G6" s="90"/>
      <c r="H6" s="91"/>
    </row>
  </sheetData>
  <mergeCells count="4">
    <mergeCell ref="A1:H1"/>
    <mergeCell ref="F5:G5"/>
    <mergeCell ref="A5:E5"/>
    <mergeCell ref="A6:H6"/>
  </mergeCells>
  <phoneticPr fontId="5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0" workbookViewId="0">
      <selection activeCell="I41" sqref="I41"/>
    </sheetView>
  </sheetViews>
  <sheetFormatPr defaultColWidth="9" defaultRowHeight="12.75"/>
  <cols>
    <col min="1" max="1" width="4.75" style="1" customWidth="1"/>
    <col min="2" max="2" width="15" style="1" customWidth="1"/>
    <col min="3" max="3" width="37.125" style="1" customWidth="1"/>
    <col min="4" max="4" width="6" style="38" customWidth="1"/>
    <col min="5" max="5" width="19" style="1" customWidth="1"/>
    <col min="6" max="6" width="7" style="1" customWidth="1"/>
    <col min="7" max="7" width="12.75" style="55" customWidth="1"/>
    <col min="8" max="8" width="14" style="1" customWidth="1"/>
    <col min="9" max="9" width="15" style="1" customWidth="1"/>
    <col min="10" max="16384" width="9" style="1"/>
  </cols>
  <sheetData>
    <row r="1" spans="1:8" ht="21" thickBot="1">
      <c r="A1" s="81" t="s">
        <v>124</v>
      </c>
      <c r="B1" s="82"/>
      <c r="C1" s="82"/>
      <c r="D1" s="82"/>
      <c r="E1" s="82"/>
      <c r="F1" s="82"/>
      <c r="G1" s="82"/>
      <c r="H1" s="83"/>
    </row>
    <row r="2" spans="1:8" ht="13.5" thickBot="1">
      <c r="A2" s="47" t="s">
        <v>31</v>
      </c>
      <c r="B2" s="48" t="s">
        <v>32</v>
      </c>
      <c r="C2" s="48" t="s">
        <v>33</v>
      </c>
      <c r="D2" s="48" t="s">
        <v>34</v>
      </c>
      <c r="E2" s="48" t="s">
        <v>35</v>
      </c>
      <c r="F2" s="48" t="s">
        <v>36</v>
      </c>
      <c r="G2" s="52" t="s">
        <v>37</v>
      </c>
      <c r="H2" s="48" t="s">
        <v>38</v>
      </c>
    </row>
    <row r="3" spans="1:8" ht="13.5" thickBot="1">
      <c r="A3" s="94">
        <v>1</v>
      </c>
      <c r="B3" s="94" t="s">
        <v>39</v>
      </c>
      <c r="C3" s="42" t="s">
        <v>40</v>
      </c>
      <c r="D3" s="94" t="s">
        <v>41</v>
      </c>
      <c r="E3" s="96">
        <v>19.5</v>
      </c>
      <c r="F3" s="94">
        <v>200</v>
      </c>
      <c r="G3" s="96">
        <f>E3*F3</f>
        <v>3900</v>
      </c>
      <c r="H3" s="97"/>
    </row>
    <row r="4" spans="1:8" ht="13.5" thickBot="1">
      <c r="A4" s="94"/>
      <c r="B4" s="94"/>
      <c r="C4" s="42" t="s">
        <v>42</v>
      </c>
      <c r="D4" s="94"/>
      <c r="E4" s="96"/>
      <c r="F4" s="94"/>
      <c r="G4" s="96"/>
      <c r="H4" s="97"/>
    </row>
    <row r="5" spans="1:8" ht="13.5" thickBot="1">
      <c r="A5" s="94"/>
      <c r="B5" s="94"/>
      <c r="C5" s="42" t="s">
        <v>73</v>
      </c>
      <c r="D5" s="94"/>
      <c r="E5" s="96"/>
      <c r="F5" s="94"/>
      <c r="G5" s="96"/>
      <c r="H5" s="97"/>
    </row>
    <row r="6" spans="1:8" ht="13.5" thickBot="1">
      <c r="A6" s="94"/>
      <c r="B6" s="94"/>
      <c r="C6" s="42" t="s">
        <v>74</v>
      </c>
      <c r="D6" s="94"/>
      <c r="E6" s="96"/>
      <c r="F6" s="94"/>
      <c r="G6" s="96"/>
      <c r="H6" s="97"/>
    </row>
    <row r="7" spans="1:8" ht="13.5" thickBot="1">
      <c r="A7" s="94"/>
      <c r="B7" s="94"/>
      <c r="C7" s="42" t="s">
        <v>75</v>
      </c>
      <c r="D7" s="94"/>
      <c r="E7" s="96"/>
      <c r="F7" s="94"/>
      <c r="G7" s="96"/>
      <c r="H7" s="97"/>
    </row>
    <row r="8" spans="1:8" ht="13.5" thickBot="1">
      <c r="A8" s="94"/>
      <c r="B8" s="94"/>
      <c r="C8" s="42" t="s">
        <v>76</v>
      </c>
      <c r="D8" s="94"/>
      <c r="E8" s="96"/>
      <c r="F8" s="94"/>
      <c r="G8" s="96"/>
      <c r="H8" s="97"/>
    </row>
    <row r="9" spans="1:8" ht="13.5" thickBot="1">
      <c r="A9" s="94"/>
      <c r="B9" s="94"/>
      <c r="C9" s="42" t="s">
        <v>77</v>
      </c>
      <c r="D9" s="94"/>
      <c r="E9" s="96"/>
      <c r="F9" s="94"/>
      <c r="G9" s="96"/>
      <c r="H9" s="97"/>
    </row>
    <row r="10" spans="1:8" ht="13.5" thickBot="1">
      <c r="A10" s="94"/>
      <c r="B10" s="94"/>
      <c r="C10" s="42" t="s">
        <v>78</v>
      </c>
      <c r="D10" s="94"/>
      <c r="E10" s="96"/>
      <c r="F10" s="94"/>
      <c r="G10" s="96"/>
      <c r="H10" s="97"/>
    </row>
    <row r="11" spans="1:8" ht="13.5" thickBot="1">
      <c r="A11" s="94"/>
      <c r="B11" s="94"/>
      <c r="C11" s="42" t="s">
        <v>79</v>
      </c>
      <c r="D11" s="94"/>
      <c r="E11" s="96"/>
      <c r="F11" s="94"/>
      <c r="G11" s="96"/>
      <c r="H11" s="97"/>
    </row>
    <row r="12" spans="1:8" ht="36.75" thickBot="1">
      <c r="A12" s="94"/>
      <c r="B12" s="94"/>
      <c r="C12" s="42" t="s">
        <v>80</v>
      </c>
      <c r="D12" s="94"/>
      <c r="E12" s="96"/>
      <c r="F12" s="94"/>
      <c r="G12" s="96"/>
      <c r="H12" s="97"/>
    </row>
    <row r="13" spans="1:8" ht="13.5" thickBot="1">
      <c r="A13" s="58">
        <v>2</v>
      </c>
      <c r="B13" s="58" t="s">
        <v>105</v>
      </c>
      <c r="C13" s="59" t="s">
        <v>106</v>
      </c>
      <c r="D13" s="58" t="s">
        <v>71</v>
      </c>
      <c r="E13" s="57">
        <v>2500</v>
      </c>
      <c r="F13" s="58">
        <v>1</v>
      </c>
      <c r="G13" s="57">
        <f>E13*F13</f>
        <v>2500</v>
      </c>
      <c r="H13" s="56"/>
    </row>
    <row r="14" spans="1:8" ht="13.5" thickBot="1">
      <c r="A14" s="94">
        <v>3</v>
      </c>
      <c r="B14" s="94" t="s">
        <v>43</v>
      </c>
      <c r="C14" s="42" t="s">
        <v>81</v>
      </c>
      <c r="D14" s="94" t="s">
        <v>104</v>
      </c>
      <c r="E14" s="96">
        <v>1948</v>
      </c>
      <c r="F14" s="94">
        <v>22</v>
      </c>
      <c r="G14" s="96">
        <f>E14*F14</f>
        <v>42856</v>
      </c>
      <c r="H14" s="98" t="s">
        <v>44</v>
      </c>
    </row>
    <row r="15" spans="1:8" ht="13.5" thickBot="1">
      <c r="A15" s="94"/>
      <c r="B15" s="94"/>
      <c r="C15" s="42" t="s">
        <v>82</v>
      </c>
      <c r="D15" s="94"/>
      <c r="E15" s="96"/>
      <c r="F15" s="94"/>
      <c r="G15" s="96"/>
      <c r="H15" s="98"/>
    </row>
    <row r="16" spans="1:8" ht="13.5" thickBot="1">
      <c r="A16" s="94"/>
      <c r="B16" s="94"/>
      <c r="C16" s="42" t="s">
        <v>83</v>
      </c>
      <c r="D16" s="94"/>
      <c r="E16" s="96"/>
      <c r="F16" s="94"/>
      <c r="G16" s="96"/>
      <c r="H16" s="98"/>
    </row>
    <row r="17" spans="1:8" ht="13.5" thickBot="1">
      <c r="A17" s="94"/>
      <c r="B17" s="94"/>
      <c r="C17" s="42" t="s">
        <v>84</v>
      </c>
      <c r="D17" s="94"/>
      <c r="E17" s="96"/>
      <c r="F17" s="94"/>
      <c r="G17" s="96"/>
      <c r="H17" s="98"/>
    </row>
    <row r="18" spans="1:8" ht="13.5" thickBot="1">
      <c r="A18" s="94"/>
      <c r="B18" s="94"/>
      <c r="C18" s="42" t="s">
        <v>45</v>
      </c>
      <c r="D18" s="94"/>
      <c r="E18" s="96"/>
      <c r="F18" s="94"/>
      <c r="G18" s="96"/>
      <c r="H18" s="98"/>
    </row>
    <row r="19" spans="1:8" ht="13.5" thickBot="1">
      <c r="A19" s="94"/>
      <c r="B19" s="94"/>
      <c r="C19" s="43" t="s">
        <v>85</v>
      </c>
      <c r="D19" s="94"/>
      <c r="E19" s="96"/>
      <c r="F19" s="94"/>
      <c r="G19" s="96"/>
      <c r="H19" s="98"/>
    </row>
    <row r="20" spans="1:8" ht="13.5" thickBot="1">
      <c r="A20" s="94"/>
      <c r="B20" s="94"/>
      <c r="C20" s="43" t="s">
        <v>86</v>
      </c>
      <c r="D20" s="94"/>
      <c r="E20" s="96"/>
      <c r="F20" s="94"/>
      <c r="G20" s="96"/>
      <c r="H20" s="98"/>
    </row>
    <row r="21" spans="1:8" ht="13.5" thickBot="1">
      <c r="A21" s="94"/>
      <c r="B21" s="94"/>
      <c r="C21" s="42" t="s">
        <v>87</v>
      </c>
      <c r="D21" s="94"/>
      <c r="E21" s="96"/>
      <c r="F21" s="94"/>
      <c r="G21" s="96"/>
      <c r="H21" s="98"/>
    </row>
    <row r="22" spans="1:8" ht="13.5" thickBot="1">
      <c r="A22" s="94">
        <v>4</v>
      </c>
      <c r="B22" s="94" t="s">
        <v>46</v>
      </c>
      <c r="C22" s="43" t="s">
        <v>88</v>
      </c>
      <c r="D22" s="94" t="s">
        <v>41</v>
      </c>
      <c r="E22" s="96">
        <v>7793</v>
      </c>
      <c r="F22" s="94">
        <v>12</v>
      </c>
      <c r="G22" s="96">
        <f>E22*F22</f>
        <v>93516</v>
      </c>
      <c r="H22" s="98" t="s">
        <v>107</v>
      </c>
    </row>
    <row r="23" spans="1:8" ht="13.5" thickBot="1">
      <c r="A23" s="94"/>
      <c r="B23" s="94"/>
      <c r="C23" s="43" t="s">
        <v>89</v>
      </c>
      <c r="D23" s="94"/>
      <c r="E23" s="96"/>
      <c r="F23" s="94"/>
      <c r="G23" s="96"/>
      <c r="H23" s="98"/>
    </row>
    <row r="24" spans="1:8" ht="13.5" thickBot="1">
      <c r="A24" s="94"/>
      <c r="B24" s="94"/>
      <c r="C24" s="43" t="s">
        <v>90</v>
      </c>
      <c r="D24" s="94"/>
      <c r="E24" s="96"/>
      <c r="F24" s="94"/>
      <c r="G24" s="96"/>
      <c r="H24" s="98"/>
    </row>
    <row r="25" spans="1:8" ht="13.5" thickBot="1">
      <c r="A25" s="94"/>
      <c r="B25" s="94"/>
      <c r="C25" s="43" t="s">
        <v>91</v>
      </c>
      <c r="D25" s="94"/>
      <c r="E25" s="96"/>
      <c r="F25" s="94"/>
      <c r="G25" s="96"/>
      <c r="H25" s="98"/>
    </row>
    <row r="26" spans="1:8" ht="13.5" thickBot="1">
      <c r="A26" s="94"/>
      <c r="B26" s="94"/>
      <c r="C26" s="43" t="s">
        <v>92</v>
      </c>
      <c r="D26" s="94"/>
      <c r="E26" s="96"/>
      <c r="F26" s="94"/>
      <c r="G26" s="96"/>
      <c r="H26" s="98"/>
    </row>
    <row r="27" spans="1:8" ht="13.5" thickBot="1">
      <c r="A27" s="94"/>
      <c r="B27" s="94"/>
      <c r="C27" s="42" t="s">
        <v>93</v>
      </c>
      <c r="D27" s="94"/>
      <c r="E27" s="96"/>
      <c r="F27" s="94"/>
      <c r="G27" s="96"/>
      <c r="H27" s="98"/>
    </row>
    <row r="28" spans="1:8" ht="13.5" thickBot="1">
      <c r="A28" s="94"/>
      <c r="B28" s="94"/>
      <c r="C28" s="42" t="s">
        <v>94</v>
      </c>
      <c r="D28" s="94"/>
      <c r="E28" s="96"/>
      <c r="F28" s="94"/>
      <c r="G28" s="96"/>
      <c r="H28" s="98"/>
    </row>
    <row r="29" spans="1:8" ht="13.5" thickBot="1">
      <c r="A29" s="94"/>
      <c r="B29" s="94"/>
      <c r="C29" s="42" t="s">
        <v>95</v>
      </c>
      <c r="D29" s="94"/>
      <c r="E29" s="96"/>
      <c r="F29" s="94"/>
      <c r="G29" s="96"/>
      <c r="H29" s="98"/>
    </row>
    <row r="30" spans="1:8" ht="13.5" thickBot="1">
      <c r="A30" s="94">
        <v>5</v>
      </c>
      <c r="B30" s="94" t="s">
        <v>47</v>
      </c>
      <c r="C30" s="42" t="s">
        <v>96</v>
      </c>
      <c r="D30" s="94" t="s">
        <v>41</v>
      </c>
      <c r="E30" s="96">
        <v>1461</v>
      </c>
      <c r="F30" s="94">
        <v>1</v>
      </c>
      <c r="G30" s="96">
        <f>E30*F30</f>
        <v>1461</v>
      </c>
      <c r="H30" s="99"/>
    </row>
    <row r="31" spans="1:8" ht="13.5" thickBot="1">
      <c r="A31" s="94"/>
      <c r="B31" s="94"/>
      <c r="C31" s="43" t="s">
        <v>89</v>
      </c>
      <c r="D31" s="94"/>
      <c r="E31" s="96"/>
      <c r="F31" s="94"/>
      <c r="G31" s="96"/>
      <c r="H31" s="99"/>
    </row>
    <row r="32" spans="1:8" ht="13.5" thickBot="1">
      <c r="A32" s="94"/>
      <c r="B32" s="94"/>
      <c r="C32" s="43" t="s">
        <v>97</v>
      </c>
      <c r="D32" s="94"/>
      <c r="E32" s="96"/>
      <c r="F32" s="94"/>
      <c r="G32" s="96"/>
      <c r="H32" s="99"/>
    </row>
    <row r="33" spans="1:8" ht="13.5" thickBot="1">
      <c r="A33" s="94"/>
      <c r="B33" s="94"/>
      <c r="C33" s="43" t="s">
        <v>98</v>
      </c>
      <c r="D33" s="94"/>
      <c r="E33" s="96"/>
      <c r="F33" s="94"/>
      <c r="G33" s="96"/>
      <c r="H33" s="99"/>
    </row>
    <row r="34" spans="1:8" ht="13.5" thickBot="1">
      <c r="A34" s="94"/>
      <c r="B34" s="94"/>
      <c r="C34" s="44" t="s">
        <v>99</v>
      </c>
      <c r="D34" s="94"/>
      <c r="E34" s="96"/>
      <c r="F34" s="94"/>
      <c r="G34" s="96"/>
      <c r="H34" s="99"/>
    </row>
    <row r="35" spans="1:8" ht="13.5" thickBot="1">
      <c r="A35" s="94"/>
      <c r="B35" s="94"/>
      <c r="C35" s="43" t="s">
        <v>100</v>
      </c>
      <c r="D35" s="94"/>
      <c r="E35" s="96"/>
      <c r="F35" s="94"/>
      <c r="G35" s="96"/>
      <c r="H35" s="99"/>
    </row>
    <row r="36" spans="1:8" ht="13.5" thickBot="1">
      <c r="A36" s="94"/>
      <c r="B36" s="94"/>
      <c r="C36" s="42" t="s">
        <v>101</v>
      </c>
      <c r="D36" s="94"/>
      <c r="E36" s="96"/>
      <c r="F36" s="94"/>
      <c r="G36" s="96"/>
      <c r="H36" s="99"/>
    </row>
    <row r="37" spans="1:8" ht="13.5" thickBot="1">
      <c r="A37" s="94"/>
      <c r="B37" s="94"/>
      <c r="C37" s="43" t="s">
        <v>102</v>
      </c>
      <c r="D37" s="94"/>
      <c r="E37" s="96"/>
      <c r="F37" s="94"/>
      <c r="G37" s="96"/>
      <c r="H37" s="99"/>
    </row>
    <row r="38" spans="1:8" ht="24.75" thickBot="1">
      <c r="A38" s="41">
        <v>6</v>
      </c>
      <c r="B38" s="41" t="s">
        <v>48</v>
      </c>
      <c r="C38" s="42" t="s">
        <v>49</v>
      </c>
      <c r="D38" s="41" t="s">
        <v>41</v>
      </c>
      <c r="E38" s="51">
        <v>5000</v>
      </c>
      <c r="F38" s="41">
        <v>12</v>
      </c>
      <c r="G38" s="51">
        <f>E38*F38</f>
        <v>60000</v>
      </c>
      <c r="H38" s="45"/>
    </row>
    <row r="39" spans="1:8" ht="24.75" thickBot="1">
      <c r="A39" s="41">
        <v>7</v>
      </c>
      <c r="B39" s="41" t="s">
        <v>50</v>
      </c>
      <c r="C39" s="42" t="s">
        <v>51</v>
      </c>
      <c r="D39" s="41" t="s">
        <v>41</v>
      </c>
      <c r="E39" s="51">
        <v>4200</v>
      </c>
      <c r="F39" s="41">
        <v>12</v>
      </c>
      <c r="G39" s="51">
        <f>E39*F39</f>
        <v>50400</v>
      </c>
      <c r="H39" s="45"/>
    </row>
    <row r="40" spans="1:8" ht="18" customHeight="1" thickBot="1">
      <c r="A40" s="94">
        <v>8</v>
      </c>
      <c r="B40" s="94" t="s">
        <v>52</v>
      </c>
      <c r="C40" s="95" t="s">
        <v>126</v>
      </c>
      <c r="D40" s="94" t="s">
        <v>53</v>
      </c>
      <c r="E40" s="96">
        <v>30000</v>
      </c>
      <c r="F40" s="94">
        <v>1</v>
      </c>
      <c r="G40" s="96">
        <f>E40*F40</f>
        <v>30000</v>
      </c>
      <c r="H40" s="98" t="s">
        <v>122</v>
      </c>
    </row>
    <row r="41" spans="1:8" ht="16.5" customHeight="1" thickBot="1">
      <c r="A41" s="94"/>
      <c r="B41" s="94"/>
      <c r="C41" s="95"/>
      <c r="D41" s="94"/>
      <c r="E41" s="96"/>
      <c r="F41" s="94"/>
      <c r="G41" s="96"/>
      <c r="H41" s="98"/>
    </row>
    <row r="42" spans="1:8" ht="24.75" customHeight="1" thickBot="1">
      <c r="A42" s="94"/>
      <c r="B42" s="94"/>
      <c r="C42" s="95"/>
      <c r="D42" s="94"/>
      <c r="E42" s="96"/>
      <c r="F42" s="94"/>
      <c r="G42" s="96"/>
      <c r="H42" s="98"/>
    </row>
    <row r="43" spans="1:8" ht="13.5" thickBot="1">
      <c r="A43" s="41">
        <v>9</v>
      </c>
      <c r="B43" s="41" t="s">
        <v>108</v>
      </c>
      <c r="C43" s="41" t="s">
        <v>109</v>
      </c>
      <c r="D43" s="41" t="s">
        <v>110</v>
      </c>
      <c r="E43" s="51">
        <v>4000</v>
      </c>
      <c r="F43" s="41">
        <v>1</v>
      </c>
      <c r="G43" s="51">
        <f>E43*F43</f>
        <v>4000</v>
      </c>
      <c r="H43" s="45"/>
    </row>
    <row r="44" spans="1:8" ht="13.5" thickBot="1">
      <c r="A44" s="92" t="s">
        <v>61</v>
      </c>
      <c r="B44" s="92"/>
      <c r="C44" s="92"/>
      <c r="D44" s="92"/>
      <c r="E44" s="92"/>
      <c r="F44" s="92"/>
      <c r="G44" s="53">
        <f>SUM(G3:G43)</f>
        <v>288633</v>
      </c>
      <c r="H44" s="46"/>
    </row>
    <row r="45" spans="1:8" ht="13.5" thickBot="1">
      <c r="A45" s="93" t="s">
        <v>103</v>
      </c>
      <c r="B45" s="93"/>
      <c r="C45" s="93"/>
      <c r="D45" s="93"/>
      <c r="E45" s="93"/>
      <c r="F45" s="93"/>
      <c r="G45" s="93"/>
      <c r="H45" s="93"/>
    </row>
    <row r="46" spans="1:8" ht="13.5">
      <c r="A46" s="2"/>
      <c r="B46" s="3"/>
      <c r="C46" s="2"/>
      <c r="D46" s="3"/>
      <c r="E46" s="3"/>
      <c r="F46" s="3"/>
      <c r="G46" s="54"/>
      <c r="H46" s="2"/>
    </row>
  </sheetData>
  <mergeCells count="39">
    <mergeCell ref="H3:H12"/>
    <mergeCell ref="H14:H21"/>
    <mergeCell ref="H22:H29"/>
    <mergeCell ref="H30:H37"/>
    <mergeCell ref="H40:H42"/>
    <mergeCell ref="G3:G12"/>
    <mergeCell ref="G14:G21"/>
    <mergeCell ref="G22:G29"/>
    <mergeCell ref="G30:G37"/>
    <mergeCell ref="G40:G42"/>
    <mergeCell ref="F3:F12"/>
    <mergeCell ref="F14:F21"/>
    <mergeCell ref="F22:F29"/>
    <mergeCell ref="F30:F37"/>
    <mergeCell ref="F40:F42"/>
    <mergeCell ref="D22:D29"/>
    <mergeCell ref="D30:D37"/>
    <mergeCell ref="D40:D42"/>
    <mergeCell ref="E3:E12"/>
    <mergeCell ref="E14:E21"/>
    <mergeCell ref="E22:E29"/>
    <mergeCell ref="E30:E37"/>
    <mergeCell ref="E40:E42"/>
    <mergeCell ref="A1:H1"/>
    <mergeCell ref="A44:F44"/>
    <mergeCell ref="A45:H45"/>
    <mergeCell ref="A3:A12"/>
    <mergeCell ref="A14:A21"/>
    <mergeCell ref="A22:A29"/>
    <mergeCell ref="A30:A37"/>
    <mergeCell ref="A40:A42"/>
    <mergeCell ref="B3:B12"/>
    <mergeCell ref="B14:B21"/>
    <mergeCell ref="B22:B29"/>
    <mergeCell ref="B30:B37"/>
    <mergeCell ref="B40:B42"/>
    <mergeCell ref="C40:C42"/>
    <mergeCell ref="D3:D12"/>
    <mergeCell ref="D14:D21"/>
  </mergeCells>
  <phoneticPr fontId="53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7" sqref="C7"/>
    </sheetView>
  </sheetViews>
  <sheetFormatPr defaultRowHeight="13.5"/>
  <cols>
    <col min="1" max="1" width="5.25" bestFit="1" customWidth="1"/>
    <col min="2" max="2" width="22.625" customWidth="1"/>
    <col min="3" max="3" width="55.125" customWidth="1"/>
    <col min="5" max="5" width="10.25" bestFit="1" customWidth="1"/>
    <col min="6" max="6" width="12.75" bestFit="1" customWidth="1"/>
    <col min="7" max="7" width="11.5" customWidth="1"/>
  </cols>
  <sheetData>
    <row r="1" spans="1:7" ht="21" customHeight="1" thickBot="1">
      <c r="A1" s="81" t="s">
        <v>125</v>
      </c>
      <c r="B1" s="82"/>
      <c r="C1" s="82"/>
      <c r="D1" s="82"/>
      <c r="E1" s="82"/>
      <c r="F1" s="82"/>
      <c r="G1" s="82"/>
    </row>
    <row r="2" spans="1:7">
      <c r="A2" s="63" t="s">
        <v>62</v>
      </c>
      <c r="B2" s="63" t="s">
        <v>55</v>
      </c>
      <c r="C2" s="63" t="s">
        <v>56</v>
      </c>
      <c r="D2" s="63" t="s">
        <v>57</v>
      </c>
      <c r="E2" s="63" t="s">
        <v>58</v>
      </c>
      <c r="F2" s="63" t="s">
        <v>59</v>
      </c>
      <c r="G2" s="63" t="s">
        <v>67</v>
      </c>
    </row>
    <row r="3" spans="1:7" ht="60">
      <c r="A3" s="60">
        <v>1</v>
      </c>
      <c r="B3" s="62" t="s">
        <v>111</v>
      </c>
      <c r="C3" s="61" t="s">
        <v>112</v>
      </c>
      <c r="D3" s="60">
        <v>2</v>
      </c>
      <c r="E3" s="64">
        <v>2000</v>
      </c>
      <c r="F3" s="64">
        <f>D3*E3</f>
        <v>4000</v>
      </c>
      <c r="G3" s="62" t="s">
        <v>113</v>
      </c>
    </row>
    <row r="4" spans="1:7" ht="36">
      <c r="A4" s="60">
        <v>2</v>
      </c>
      <c r="B4" s="62" t="s">
        <v>114</v>
      </c>
      <c r="C4" s="61" t="s">
        <v>115</v>
      </c>
      <c r="D4" s="60">
        <v>3</v>
      </c>
      <c r="E4" s="64">
        <v>2000</v>
      </c>
      <c r="F4" s="64">
        <f>D4*E4</f>
        <v>6000</v>
      </c>
      <c r="G4" s="62" t="s">
        <v>116</v>
      </c>
    </row>
    <row r="5" spans="1:7" ht="108">
      <c r="A5" s="60">
        <v>3</v>
      </c>
      <c r="B5" s="62" t="s">
        <v>117</v>
      </c>
      <c r="C5" s="61" t="s">
        <v>118</v>
      </c>
      <c r="D5" s="60">
        <v>15</v>
      </c>
      <c r="E5" s="64">
        <v>2000</v>
      </c>
      <c r="F5" s="64">
        <f>D5*E5</f>
        <v>30000</v>
      </c>
      <c r="G5" s="62" t="s">
        <v>116</v>
      </c>
    </row>
    <row r="6" spans="1:7">
      <c r="A6" s="60">
        <v>4</v>
      </c>
      <c r="B6" s="62" t="s">
        <v>119</v>
      </c>
      <c r="C6" s="61" t="s">
        <v>120</v>
      </c>
      <c r="D6" s="60">
        <v>0.5</v>
      </c>
      <c r="E6" s="64">
        <v>1000</v>
      </c>
      <c r="F6" s="64">
        <f>D6*E6</f>
        <v>500</v>
      </c>
      <c r="G6" s="62"/>
    </row>
    <row r="7" spans="1:7">
      <c r="A7" s="60">
        <v>5</v>
      </c>
      <c r="B7" s="62" t="s">
        <v>60</v>
      </c>
      <c r="C7" s="61" t="s">
        <v>121</v>
      </c>
      <c r="D7" s="60">
        <v>5</v>
      </c>
      <c r="E7" s="64">
        <v>3000</v>
      </c>
      <c r="F7" s="64">
        <f t="shared" ref="F7" si="0">D7*E7</f>
        <v>15000</v>
      </c>
      <c r="G7" s="62"/>
    </row>
    <row r="8" spans="1:7">
      <c r="A8" s="60">
        <v>6</v>
      </c>
      <c r="B8" s="100" t="s">
        <v>61</v>
      </c>
      <c r="C8" s="101"/>
      <c r="D8" s="101"/>
      <c r="E8" s="102"/>
      <c r="F8" s="65">
        <f>SUM(F3:F7)</f>
        <v>55500</v>
      </c>
      <c r="G8" s="62"/>
    </row>
  </sheetData>
  <mergeCells count="2">
    <mergeCell ref="A1:G1"/>
    <mergeCell ref="B8:E8"/>
  </mergeCells>
  <phoneticPr fontId="5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项目情况表</vt:lpstr>
      <vt:lpstr>汇总表</vt:lpstr>
      <vt:lpstr>商品销售明细</vt:lpstr>
      <vt:lpstr>软件开发费</vt:lpstr>
      <vt:lpstr>项目情况表!Print_Titles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</dc:creator>
  <cp:lastModifiedBy>huangjj</cp:lastModifiedBy>
  <cp:lastPrinted>2017-03-02T05:29:00Z</cp:lastPrinted>
  <dcterms:created xsi:type="dcterms:W3CDTF">2015-04-27T07:34:00Z</dcterms:created>
  <dcterms:modified xsi:type="dcterms:W3CDTF">2020-06-10T15:22:02Z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