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n266\Dropbox\CR\"/>
    </mc:Choice>
  </mc:AlternateContent>
  <xr:revisionPtr revIDLastSave="0" documentId="8_{B80423ED-D198-48B0-AEDA-CBD4D808DCE3}" xr6:coauthVersionLast="36" xr6:coauthVersionMax="36" xr10:uidLastSave="{00000000-0000-0000-0000-000000000000}"/>
  <bookViews>
    <workbookView xWindow="0" yWindow="0" windowWidth="12120" windowHeight="7980" xr2:uid="{4C2DEE23-38A2-4F1D-8043-F891D01AB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  <c r="I5" i="1"/>
  <c r="G5" i="1"/>
  <c r="H5" i="1"/>
  <c r="F5" i="1"/>
  <c r="E5" i="1"/>
  <c r="D5" i="1"/>
  <c r="C5" i="1"/>
  <c r="B5" i="1"/>
  <c r="H4" i="1"/>
  <c r="G4" i="1"/>
  <c r="F4" i="1"/>
  <c r="E4" i="1"/>
  <c r="D4" i="1"/>
  <c r="C4" i="1"/>
  <c r="B4" i="1"/>
  <c r="I2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<sst xmlns="http://schemas.openxmlformats.org/spreadsheetml/2006/main" count="13" uniqueCount="13">
  <si>
    <t>DS11</t>
  </si>
  <si>
    <t>Sample</t>
  </si>
  <si>
    <t>CO2</t>
  </si>
  <si>
    <t>Fe(OH)3(a)</t>
  </si>
  <si>
    <t>Kaolinite</t>
  </si>
  <si>
    <t>K-feldspar</t>
  </si>
  <si>
    <t>Al(OH)3(a)</t>
  </si>
  <si>
    <t>Biotite</t>
  </si>
  <si>
    <t>Plagioclase</t>
  </si>
  <si>
    <t>DS20</t>
  </si>
  <si>
    <t>CH2O</t>
  </si>
  <si>
    <t>DS22</t>
  </si>
  <si>
    <t>DS16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</si>
</sst>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0635-E283-45A3-BF61-B2951CEF7D41}">
  <dimension ref="A1:I5"/>
  <sheetViews>
    <sheetView tabSelected="1" workbookViewId="0">
      <selection activeCell="B4" sqref="B4"/>
    </sheetView>
  </sheetViews>
  <sheetFormatPr defaultRowHeight="15" x14ac:dyDescent="0.25"/>
  <cols>
    <col min="3" max="3" width="12" bestFit="1" customWidth="1"/>
    <col min="4" max="4" width="11" bestFit="1" customWidth="1"/>
    <col min="5" max="5" width="12.7109375" bestFit="1" customWidth="1"/>
    <col min="6" max="6" width="12" bestFit="1" customWidth="1"/>
    <col min="7" max="8" width="12.7109375" bestFit="1" customWidth="1"/>
    <col min="9" max="9" width="12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0</v>
      </c>
      <c r="B2">
        <f>-4.394*10^(-4)</f>
        <v>-4.3940000000000006E-4</v>
      </c>
      <c r="C2">
        <f>4.405*10^(-6)</f>
        <v>4.4050000000000002E-6</v>
      </c>
      <c r="D2">
        <f>2.378*10^(-4)</f>
        <v>2.3780000000000003E-4</v>
      </c>
      <c r="E2">
        <v>0</v>
      </c>
      <c r="F2">
        <f>-3.587*10^(-5)</f>
        <v>-3.5870000000000007E-5</v>
      </c>
      <c r="G2">
        <f>-2.292*10^(-4)</f>
        <v>-2.2919999999999999E-4</v>
      </c>
      <c r="H2">
        <f>-7.352*10^(-6)</f>
        <v>-7.3520000000000001E-6</v>
      </c>
      <c r="I2">
        <f>-1.318*10^(-4)</f>
        <v>-1.3180000000000001E-4</v>
      </c>
    </row>
    <row r="3" spans="1:9" x14ac:dyDescent="0.25">
      <c r="A3" t="s">
        <v>12</v>
      </c>
      <c r="B3">
        <f>-0.0001437</f>
        <v>-1.437E-4</v>
      </c>
      <c r="C3">
        <f>-0.00000005372</f>
        <v>-5.3720000000000001E-8</v>
      </c>
      <c r="D3">
        <f>-0.0000108</f>
        <v>-1.08E-5</v>
      </c>
      <c r="E3">
        <f>0.000001441</f>
        <v>1.4410000000000001E-6</v>
      </c>
      <c r="F3">
        <f>0.000002162</f>
        <v>2.1619999999999998E-6</v>
      </c>
      <c r="G3">
        <f>0.000006844</f>
        <v>6.844E-6</v>
      </c>
      <c r="H3">
        <f>-0.000000505</f>
        <v>-5.0500000000000004E-7</v>
      </c>
      <c r="I3">
        <f>0.000006378</f>
        <v>6.3779999999999998E-6</v>
      </c>
    </row>
    <row r="4" spans="1:9" x14ac:dyDescent="0.25">
      <c r="A4" t="s">
        <v>9</v>
      </c>
      <c r="B4">
        <f>-1.541*10^(-4)</f>
        <v>-1.5410000000000001E-4</v>
      </c>
      <c r="C4">
        <f>7.163*10^(-8)</f>
        <v>7.163E-8</v>
      </c>
      <c r="D4">
        <f xml:space="preserve"> 3.794*10^(-5)</f>
        <v>3.7940000000000006E-5</v>
      </c>
      <c r="E4">
        <f>-8.211*10^(-6)</f>
        <v>-8.2109999999999998E-6</v>
      </c>
      <c r="F4">
        <f>-2.678*10^(-5)</f>
        <v>-2.6780000000000001E-5</v>
      </c>
      <c r="G4">
        <f>-4.827*10^(-5)</f>
        <v>-4.8270000000000004E-5</v>
      </c>
      <c r="H4">
        <f>2.076*10^(-6)</f>
        <v>2.0760000000000001E-6</v>
      </c>
      <c r="I4">
        <v>0</v>
      </c>
    </row>
    <row r="5" spans="1:9" x14ac:dyDescent="0.25">
      <c r="A5" t="s">
        <v>11</v>
      </c>
      <c r="B5">
        <f>-0.0004419</f>
        <v>-4.4190000000000001E-4</v>
      </c>
      <c r="C5">
        <f>-0.00003581</f>
        <v>-3.5809999999999998E-5</v>
      </c>
      <c r="D5">
        <f>0.0001952</f>
        <v>1.952E-4</v>
      </c>
      <c r="E5">
        <f>-0.000006385</f>
        <v>-6.3849999999999999E-6</v>
      </c>
      <c r="F5">
        <f>-0.0000229</f>
        <v>-2.2900000000000001E-5</v>
      </c>
      <c r="G5">
        <f xml:space="preserve"> -0.0002021</f>
        <v>-2.0210000000000001E-4</v>
      </c>
      <c r="H5">
        <f>-0.000007042</f>
        <v>-7.0419999999999997E-6</v>
      </c>
      <c r="I5">
        <f>-0.0001145</f>
        <v>-1.145E-4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William</dc:creator>
  <cp:lastModifiedBy>Nguyen, William</cp:lastModifiedBy>
  <dcterms:created xsi:type="dcterms:W3CDTF">2020-10-08T01:32:03Z</dcterms:created>
  <dcterms:modified xsi:type="dcterms:W3CDTF">2020-10-08T01:54:16Z</dcterms:modified>
</cp:coreProperties>
</file>