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dngu\Dropbox\CR\"/>
    </mc:Choice>
  </mc:AlternateContent>
  <xr:revisionPtr revIDLastSave="0" documentId="13_ncr:1_{A88DD016-DD0B-4A23-BB76-1DC9421E4482}" xr6:coauthVersionLast="45" xr6:coauthVersionMax="45" xr10:uidLastSave="{00000000-0000-0000-0000-000000000000}"/>
  <bookViews>
    <workbookView xWindow="2660" yWindow="1060" windowWidth="18600" windowHeight="18210" xr2:uid="{00000000-000D-0000-FFFF-FFFF00000000}"/>
  </bookViews>
  <sheets>
    <sheet name="Processed Data" sheetId="2" r:id="rId1"/>
    <sheet name="Raw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6" i="1" l="1"/>
  <c r="D126" i="1"/>
  <c r="E126" i="1"/>
  <c r="F126" i="1"/>
  <c r="G126" i="1"/>
  <c r="H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C126" i="1"/>
  <c r="AB123" i="1"/>
  <c r="AB121" i="1"/>
  <c r="AB119" i="1"/>
  <c r="AB117" i="1"/>
  <c r="AB115" i="1"/>
  <c r="AB126" i="1" s="1"/>
  <c r="AA123" i="1"/>
  <c r="AA121" i="1"/>
  <c r="AA119" i="1"/>
  <c r="AA126" i="1" s="1"/>
  <c r="AA117" i="1"/>
  <c r="AA115" i="1"/>
  <c r="Z123" i="1"/>
  <c r="Z121" i="1"/>
  <c r="Z119" i="1"/>
  <c r="Z117" i="1"/>
  <c r="Z115" i="1"/>
  <c r="Z126" i="1" l="1"/>
</calcChain>
</file>

<file path=xl/sharedStrings.xml><?xml version="1.0" encoding="utf-8"?>
<sst xmlns="http://schemas.openxmlformats.org/spreadsheetml/2006/main" count="390" uniqueCount="116">
  <si>
    <t>Isotope</t>
  </si>
  <si>
    <t>Concentration AVG</t>
  </si>
  <si>
    <t>Concentration RSD</t>
  </si>
  <si>
    <t>srm 1640A_1</t>
  </si>
  <si>
    <t>well 201</t>
  </si>
  <si>
    <t>well 205</t>
  </si>
  <si>
    <t>sp 38</t>
  </si>
  <si>
    <t>sp 39</t>
  </si>
  <si>
    <t>rain 6</t>
  </si>
  <si>
    <t>hm 6</t>
  </si>
  <si>
    <t>monte verde</t>
  </si>
  <si>
    <t>hm 7</t>
  </si>
  <si>
    <t>ch 7</t>
  </si>
  <si>
    <t>srm 1640A_2</t>
  </si>
  <si>
    <t>well 200</t>
  </si>
  <si>
    <t>ch 4</t>
  </si>
  <si>
    <t>ch 5</t>
  </si>
  <si>
    <t>rain 5</t>
  </si>
  <si>
    <t>hm 5</t>
  </si>
  <si>
    <t>ch 6</t>
  </si>
  <si>
    <t>ch 2</t>
  </si>
  <si>
    <t>hm 3</t>
  </si>
  <si>
    <t>ch 3</t>
  </si>
  <si>
    <t>rio celeste</t>
  </si>
  <si>
    <t>hm 4</t>
  </si>
  <si>
    <t>srm 1640A_3</t>
  </si>
  <si>
    <t>rain 3</t>
  </si>
  <si>
    <t>hm 1</t>
  </si>
  <si>
    <t>ch 1</t>
  </si>
  <si>
    <t>rain 4</t>
  </si>
  <si>
    <t>hm 2</t>
  </si>
  <si>
    <t>uw 1</t>
  </si>
  <si>
    <t>sp 32</t>
  </si>
  <si>
    <t>sp 30</t>
  </si>
  <si>
    <t>sp 14</t>
  </si>
  <si>
    <t>srm 1640A_4</t>
  </si>
  <si>
    <t>sp 20</t>
  </si>
  <si>
    <t>spb 1</t>
  </si>
  <si>
    <t>well 206</t>
  </si>
  <si>
    <t>rain 7</t>
  </si>
  <si>
    <t>ch 8</t>
  </si>
  <si>
    <t>hm 8</t>
  </si>
  <si>
    <t>tq 3</t>
  </si>
  <si>
    <t>f 2</t>
  </si>
  <si>
    <t>f 1</t>
  </si>
  <si>
    <t>tq 2</t>
  </si>
  <si>
    <t>tad1</t>
  </si>
  <si>
    <t>ta 3</t>
  </si>
  <si>
    <t>tq 6</t>
  </si>
  <si>
    <t>srm 1640A_5</t>
  </si>
  <si>
    <t>tq 5</t>
  </si>
  <si>
    <t>tq 4</t>
  </si>
  <si>
    <t>ta 1</t>
  </si>
  <si>
    <t>tr</t>
  </si>
  <si>
    <t>f park</t>
  </si>
  <si>
    <t>que rico</t>
  </si>
  <si>
    <t>asis</t>
  </si>
  <si>
    <t>fsc 1</t>
  </si>
  <si>
    <t>fsc 2</t>
  </si>
  <si>
    <t>fsc 3</t>
  </si>
  <si>
    <t>sucre</t>
  </si>
  <si>
    <t>zapote</t>
  </si>
  <si>
    <t>Mo (ug/kg)</t>
  </si>
  <si>
    <t>Cd (ug/kg)</t>
  </si>
  <si>
    <t>Sb (ug/kg)</t>
  </si>
  <si>
    <t>Ba (ug/kg)</t>
  </si>
  <si>
    <t>U (ug/kg)</t>
  </si>
  <si>
    <t>Pb (ug/kg)</t>
  </si>
  <si>
    <t>Al (ug/kg)</t>
  </si>
  <si>
    <t>Si (mg/kg)</t>
  </si>
  <si>
    <t>P (ug/kg)</t>
  </si>
  <si>
    <t>S (ug/kg)</t>
  </si>
  <si>
    <t>Ca (mg/kg)</t>
  </si>
  <si>
    <t>Cr (ug/kg)</t>
  </si>
  <si>
    <t>Mn (ug/kg)</t>
  </si>
  <si>
    <t>Fe (ug/kg)</t>
  </si>
  <si>
    <t>Co (ug/kg)</t>
  </si>
  <si>
    <t>Ni (ug/kg)</t>
  </si>
  <si>
    <t>Cu (ug/kg)</t>
  </si>
  <si>
    <t>As (ug/kg)</t>
  </si>
  <si>
    <t>Mg (mg/kg)</t>
  </si>
  <si>
    <t>Ti (ug/kg)</t>
  </si>
  <si>
    <t>Zn (ug/kg)</t>
  </si>
  <si>
    <t>B (ug/kg)</t>
  </si>
  <si>
    <t>Sr (ug/kg)</t>
  </si>
  <si>
    <t>K (mg/kg)</t>
  </si>
  <si>
    <t>Certified values</t>
  </si>
  <si>
    <t>NV</t>
  </si>
  <si>
    <t>Element</t>
  </si>
  <si>
    <t>Na(mg/kg)</t>
  </si>
  <si>
    <t>Mg(mg/kg)</t>
  </si>
  <si>
    <t>K(mg/kg)</t>
  </si>
  <si>
    <t>Si(mg/kg)</t>
  </si>
  <si>
    <t>Mo(ug/kg)</t>
  </si>
  <si>
    <t>Cd(ug/kg)</t>
  </si>
  <si>
    <t>Sb(ug/kg)</t>
  </si>
  <si>
    <t>Pb(ug/kg)</t>
  </si>
  <si>
    <t>U(ug/kg)</t>
  </si>
  <si>
    <t>Al(ug/kg)</t>
  </si>
  <si>
    <t>P(ug/kg)</t>
  </si>
  <si>
    <t>S(ug/kg)</t>
  </si>
  <si>
    <t>Cr(ug/kg)</t>
  </si>
  <si>
    <t>Mn(ug/kg)</t>
  </si>
  <si>
    <t>Fe(ug/kg)</t>
  </si>
  <si>
    <t>Co(ug/kg)</t>
  </si>
  <si>
    <t>Ni(ug/kg)</t>
  </si>
  <si>
    <t>Cu(ug/kg)</t>
  </si>
  <si>
    <t>Sr(ug/kg)</t>
  </si>
  <si>
    <t>Ti(ug/kg)</t>
  </si>
  <si>
    <t>Zn(ug/kg)</t>
  </si>
  <si>
    <t>B(ug/kg)</t>
  </si>
  <si>
    <t>Ba(ug/kg)</t>
  </si>
  <si>
    <t>As(ug/kg)</t>
  </si>
  <si>
    <t>Na (mg/kg)</t>
  </si>
  <si>
    <t>srm 1640A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</si>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</sst>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164" fontId="18" fillId="0" borderId="0" xfId="0" applyNumberFormat="1" applyFont="1"/>
    <xf numFmtId="164" fontId="18" fillId="0" borderId="0" xfId="0" applyNumberFormat="1" applyFont="1" applyFill="1"/>
    <xf numFmtId="164" fontId="20" fillId="0" borderId="0" xfId="0" applyNumberFormat="1" applyFont="1"/>
    <xf numFmtId="164" fontId="20" fillId="0" borderId="0" xfId="0" applyNumberFormat="1" applyFont="1" applyFill="1"/>
    <xf numFmtId="164" fontId="18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Alignment="1">
      <alignment horizontal="center"/>
    </xf>
    <xf numFmtId="164" fontId="19" fillId="0" borderId="0" xfId="0" applyNumberFormat="1" applyFont="1" applyAlignment="1">
      <alignment horizontal="center"/>
    </xf>
    <xf numFmtId="164" fontId="14" fillId="0" borderId="0" xfId="0" applyNumberFormat="1" applyFont="1"/>
    <xf numFmtId="164" fontId="21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2" fontId="19" fillId="0" borderId="0" xfId="0" applyNumberFormat="1" applyFont="1" applyAlignment="1">
      <alignment horizontal="center"/>
    </xf>
    <xf numFmtId="2" fontId="14" fillId="0" borderId="0" xfId="0" applyNumberFormat="1" applyFont="1"/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164" fontId="16" fillId="0" borderId="0" xfId="0" applyNumberFormat="1" applyFont="1"/>
    <xf numFmtId="164" fontId="23" fillId="0" borderId="0" xfId="0" applyNumberFormat="1" applyFont="1"/>
    <xf numFmtId="164" fontId="0" fillId="0" borderId="0" xfId="0" applyNumberFormat="1" applyFont="1"/>
    <xf numFmtId="2" fontId="18" fillId="0" borderId="0" xfId="0" applyNumberFormat="1" applyFont="1"/>
    <xf numFmtId="2" fontId="18" fillId="0" borderId="0" xfId="0" applyNumberFormat="1" applyFont="1" applyFill="1"/>
    <xf numFmtId="2" fontId="20" fillId="0" borderId="0" xfId="0" applyNumberFormat="1" applyFont="1"/>
    <xf numFmtId="2" fontId="2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"/>
  <sheetViews>
    <sheetView tabSelected="1" zoomScale="85" zoomScaleNormal="85" workbookViewId="0">
      <pane xSplit="1" topLeftCell="P1" activePane="topRight" state="frozen"/>
      <selection pane="topRight" activeCell="Y7" sqref="Y7"/>
    </sheetView>
  </sheetViews>
  <sheetFormatPr defaultRowHeight="14.5" x14ac:dyDescent="0.35"/>
  <cols>
    <col min="1" max="1" width="15" style="8" customWidth="1"/>
    <col min="2" max="2" width="22.81640625" style="8" customWidth="1"/>
    <col min="3" max="5" width="12.26953125" style="16" customWidth="1"/>
    <col min="6" max="6" width="12.26953125" style="17" customWidth="1"/>
    <col min="7" max="22" width="12.26953125" style="16" customWidth="1"/>
    <col min="23" max="23" width="12.26953125" style="17" customWidth="1"/>
    <col min="24" max="24" width="12.26953125" style="16" customWidth="1"/>
    <col min="25" max="28" width="12.26953125" style="17" customWidth="1"/>
    <col min="29" max="30" width="12.26953125" style="8" customWidth="1"/>
    <col min="31" max="32" width="12.26953125" style="10" customWidth="1"/>
  </cols>
  <sheetData>
    <row r="1" spans="1:32" s="1" customFormat="1" ht="24" customHeight="1" x14ac:dyDescent="0.35">
      <c r="A1" s="2"/>
      <c r="B1" s="2" t="s">
        <v>0</v>
      </c>
      <c r="C1" s="27" t="s">
        <v>93</v>
      </c>
      <c r="D1" s="27" t="s">
        <v>94</v>
      </c>
      <c r="E1" s="27" t="s">
        <v>95</v>
      </c>
      <c r="F1" s="28" t="s">
        <v>96</v>
      </c>
      <c r="G1" s="27" t="s">
        <v>97</v>
      </c>
      <c r="H1" s="27" t="s">
        <v>98</v>
      </c>
      <c r="I1" s="29" t="s">
        <v>92</v>
      </c>
      <c r="J1" s="27" t="s">
        <v>99</v>
      </c>
      <c r="K1" s="27" t="s">
        <v>100</v>
      </c>
      <c r="L1" s="27" t="s">
        <v>101</v>
      </c>
      <c r="M1" s="27" t="s">
        <v>102</v>
      </c>
      <c r="N1" s="27" t="s">
        <v>103</v>
      </c>
      <c r="O1" s="27" t="s">
        <v>104</v>
      </c>
      <c r="P1" s="27" t="s">
        <v>105</v>
      </c>
      <c r="Q1" s="27" t="s">
        <v>106</v>
      </c>
      <c r="R1" s="27" t="s">
        <v>107</v>
      </c>
      <c r="S1" s="27" t="s">
        <v>108</v>
      </c>
      <c r="T1" s="27" t="s">
        <v>109</v>
      </c>
      <c r="U1" s="27" t="s">
        <v>110</v>
      </c>
      <c r="V1" s="27" t="s">
        <v>107</v>
      </c>
      <c r="W1" s="28" t="s">
        <v>111</v>
      </c>
      <c r="X1" s="29" t="s">
        <v>91</v>
      </c>
      <c r="Y1" s="28" t="s">
        <v>112</v>
      </c>
      <c r="Z1" s="29" t="s">
        <v>89</v>
      </c>
      <c r="AA1" s="29" t="s">
        <v>72</v>
      </c>
      <c r="AB1" s="30" t="s">
        <v>90</v>
      </c>
      <c r="AE1" s="6" t="s">
        <v>88</v>
      </c>
      <c r="AF1" s="7" t="s">
        <v>86</v>
      </c>
    </row>
    <row r="2" spans="1:32" ht="24" customHeight="1" x14ac:dyDescent="0.35">
      <c r="A2" s="8" t="s">
        <v>4</v>
      </c>
      <c r="B2" s="8" t="s">
        <v>1</v>
      </c>
      <c r="C2" s="16">
        <v>0.72192400000000001</v>
      </c>
      <c r="D2" s="16">
        <v>0.74944500000000003</v>
      </c>
      <c r="E2" s="16">
        <v>8.0141000000000004E-2</v>
      </c>
      <c r="F2" s="17">
        <v>7.2000000000000002E-5</v>
      </c>
      <c r="G2" s="16">
        <v>1.0214000000000001E-2</v>
      </c>
      <c r="H2" s="16">
        <v>-0.93188099999999996</v>
      </c>
      <c r="I2" s="16">
        <v>4.3228679449999996</v>
      </c>
      <c r="J2" s="16">
        <v>0.37593599999999999</v>
      </c>
      <c r="K2" s="16">
        <v>180.91363899999999</v>
      </c>
      <c r="L2" s="16">
        <v>-1.5308E-2</v>
      </c>
      <c r="M2" s="16">
        <v>2720.5437120000001</v>
      </c>
      <c r="N2" s="16">
        <v>336.79490600000003</v>
      </c>
      <c r="O2" s="16">
        <v>6.2040129999999998</v>
      </c>
      <c r="P2" s="16">
        <v>0.73993799999999998</v>
      </c>
      <c r="Q2" s="16">
        <v>0.14125799999999999</v>
      </c>
      <c r="R2" s="16">
        <v>195.40088600000001</v>
      </c>
      <c r="S2" s="16">
        <v>-0.87234900000000004</v>
      </c>
      <c r="T2" s="16">
        <v>22.824529999999999</v>
      </c>
      <c r="U2" s="16">
        <v>6.2441040000000001</v>
      </c>
      <c r="V2" s="16">
        <v>197.652917</v>
      </c>
      <c r="W2" s="17">
        <v>402.01848799999999</v>
      </c>
      <c r="X2" s="16">
        <v>0.40201848800000001</v>
      </c>
      <c r="Y2" s="17">
        <v>0.17472299999999999</v>
      </c>
      <c r="Z2" s="17">
        <v>2.129245735</v>
      </c>
      <c r="AA2" s="17">
        <v>20063.973050000001</v>
      </c>
      <c r="AB2" s="17">
        <v>4.2176517579999997</v>
      </c>
      <c r="AC2" s="16"/>
      <c r="AF2" s="11"/>
    </row>
    <row r="3" spans="1:32" ht="24" customHeight="1" x14ac:dyDescent="0.35">
      <c r="A3" s="8" t="s">
        <v>5</v>
      </c>
      <c r="B3" s="8" t="s">
        <v>1</v>
      </c>
      <c r="C3" s="16">
        <v>0.194582</v>
      </c>
      <c r="D3" s="16">
        <v>0.670014</v>
      </c>
      <c r="E3" s="16">
        <v>0.22900999999999999</v>
      </c>
      <c r="F3" s="17">
        <v>2.8215E-2</v>
      </c>
      <c r="G3" s="16">
        <v>3.2881000000000001E-2</v>
      </c>
      <c r="H3" s="16">
        <v>0.49342599999999998</v>
      </c>
      <c r="I3" s="16">
        <v>12.723758309999999</v>
      </c>
      <c r="J3" s="16">
        <v>0.852491</v>
      </c>
      <c r="K3" s="16">
        <v>305.56891999999999</v>
      </c>
      <c r="L3" s="16">
        <v>-6.1520000000000004E-3</v>
      </c>
      <c r="M3" s="16">
        <v>145.926681</v>
      </c>
      <c r="N3" s="16">
        <v>15.639777</v>
      </c>
      <c r="O3" s="16">
        <v>0.42000500000000002</v>
      </c>
      <c r="P3" s="16">
        <v>0.23349500000000001</v>
      </c>
      <c r="Q3" s="16">
        <v>0.46878700000000001</v>
      </c>
      <c r="R3" s="16">
        <v>79.402981999999994</v>
      </c>
      <c r="S3" s="16">
        <v>-0.87065400000000004</v>
      </c>
      <c r="T3" s="16">
        <v>34.278956000000001</v>
      </c>
      <c r="U3" s="16">
        <v>4.7910729999999999</v>
      </c>
      <c r="V3" s="16">
        <v>84.370599999999996</v>
      </c>
      <c r="W3" s="17">
        <v>86.770435000000006</v>
      </c>
      <c r="X3" s="16">
        <v>2.1493458240000001</v>
      </c>
      <c r="Y3" s="17">
        <v>6.4865999999999993E-2</v>
      </c>
      <c r="Z3" s="17">
        <v>4.5487247790000005</v>
      </c>
      <c r="AA3" s="17">
        <v>6567.6650810000001</v>
      </c>
      <c r="AB3" s="17">
        <v>2.2378387989999999</v>
      </c>
      <c r="AC3" s="16"/>
      <c r="AE3" s="8" t="s">
        <v>63</v>
      </c>
      <c r="AF3" s="15">
        <v>3.9609999999999999</v>
      </c>
    </row>
    <row r="4" spans="1:32" ht="24" customHeight="1" x14ac:dyDescent="0.35">
      <c r="A4" s="8" t="s">
        <v>6</v>
      </c>
      <c r="B4" s="8" t="s">
        <v>1</v>
      </c>
      <c r="C4" s="16">
        <v>8.5959999999999995E-3</v>
      </c>
      <c r="D4" s="16">
        <v>1.5242E-2</v>
      </c>
      <c r="E4" s="16">
        <v>2.2023999999999998E-2</v>
      </c>
      <c r="F4" s="17">
        <v>1.5484E-2</v>
      </c>
      <c r="G4" s="16">
        <v>5.7829999999999999E-3</v>
      </c>
      <c r="H4" s="16">
        <v>0.71155100000000004</v>
      </c>
      <c r="I4" s="16">
        <v>10.790205400000001</v>
      </c>
      <c r="J4" s="16">
        <v>3.2472059999999998</v>
      </c>
      <c r="K4" s="16">
        <v>200.35702599999999</v>
      </c>
      <c r="L4" s="16">
        <v>-1.5845000000000001E-2</v>
      </c>
      <c r="M4" s="16">
        <v>3.5432250000000001</v>
      </c>
      <c r="N4" s="16">
        <v>4.196542</v>
      </c>
      <c r="O4" s="16">
        <v>7.4729999999999996E-3</v>
      </c>
      <c r="P4" s="16">
        <v>1.4326999999999999E-2</v>
      </c>
      <c r="Q4" s="16">
        <v>0.30381000000000002</v>
      </c>
      <c r="R4" s="16">
        <v>66.337100000000007</v>
      </c>
      <c r="S4" s="16">
        <v>-0.84248999999999996</v>
      </c>
      <c r="T4" s="16">
        <v>14.698028000000001</v>
      </c>
      <c r="U4" s="16">
        <v>3.1555240000000002</v>
      </c>
      <c r="V4" s="16">
        <v>66.667336000000006</v>
      </c>
      <c r="W4" s="17">
        <v>66.683573999999993</v>
      </c>
      <c r="X4" s="16">
        <v>1.568439355</v>
      </c>
      <c r="Y4" s="17">
        <v>-3.5547000000000002E-2</v>
      </c>
      <c r="Z4" s="17">
        <v>4.1808483040000004</v>
      </c>
      <c r="AA4" s="17">
        <v>5982.7254290000001</v>
      </c>
      <c r="AB4" s="17">
        <v>2.2214401969999997</v>
      </c>
      <c r="AC4" s="16"/>
      <c r="AE4" s="8" t="s">
        <v>65</v>
      </c>
      <c r="AF4" s="15">
        <v>150.6</v>
      </c>
    </row>
    <row r="5" spans="1:32" ht="24" customHeight="1" x14ac:dyDescent="0.35">
      <c r="A5" s="8" t="s">
        <v>7</v>
      </c>
      <c r="B5" s="8" t="s">
        <v>1</v>
      </c>
      <c r="C5" s="16">
        <v>-4.6811999999999999E-2</v>
      </c>
      <c r="D5" s="16">
        <v>3.8695E-2</v>
      </c>
      <c r="E5" s="16">
        <v>0.147479</v>
      </c>
      <c r="F5" s="17">
        <v>1.9282000000000001E-2</v>
      </c>
      <c r="G5" s="16">
        <v>2.2818999999999999E-2</v>
      </c>
      <c r="H5" s="16">
        <v>2.4654579999999999</v>
      </c>
      <c r="I5" s="16">
        <v>9.9242038879999992</v>
      </c>
      <c r="J5" s="16">
        <v>1.483938</v>
      </c>
      <c r="K5" s="16">
        <v>232.24334200000001</v>
      </c>
      <c r="L5" s="16">
        <v>-1.3927999999999999E-2</v>
      </c>
      <c r="M5" s="16">
        <v>2.1812019999999999</v>
      </c>
      <c r="N5" s="16">
        <v>4.3356139999999996</v>
      </c>
      <c r="O5" s="16">
        <v>5.2199999999999998E-3</v>
      </c>
      <c r="P5" s="16">
        <v>1.2425E-2</v>
      </c>
      <c r="Q5" s="16">
        <v>0.40126000000000001</v>
      </c>
      <c r="R5" s="16">
        <v>61.793523999999998</v>
      </c>
      <c r="S5" s="16">
        <v>-0.89566699999999999</v>
      </c>
      <c r="T5" s="16">
        <v>6.9604720000000002</v>
      </c>
      <c r="U5" s="16">
        <v>3.8191809999999999</v>
      </c>
      <c r="V5" s="16">
        <v>63.115997</v>
      </c>
      <c r="W5" s="17">
        <v>79.694028000000003</v>
      </c>
      <c r="X5" s="16">
        <v>1.645451419</v>
      </c>
      <c r="Y5" s="17">
        <v>-6.4146999999999996E-2</v>
      </c>
      <c r="Z5" s="17">
        <v>3.7734367049999999</v>
      </c>
      <c r="AA5" s="17">
        <v>5297.0385189999997</v>
      </c>
      <c r="AB5" s="17">
        <v>2.0265715049999997</v>
      </c>
      <c r="AC5" s="16"/>
      <c r="AE5" s="8" t="s">
        <v>67</v>
      </c>
      <c r="AF5" s="15">
        <v>12.005000000000001</v>
      </c>
    </row>
    <row r="6" spans="1:32" ht="24" customHeight="1" x14ac:dyDescent="0.35">
      <c r="A6" s="8" t="s">
        <v>8</v>
      </c>
      <c r="B6" s="8" t="s">
        <v>1</v>
      </c>
      <c r="C6" s="16">
        <v>-0.252581</v>
      </c>
      <c r="D6" s="16">
        <v>0.10717599999999999</v>
      </c>
      <c r="E6" s="16">
        <v>2.8242E-2</v>
      </c>
      <c r="F6" s="17">
        <v>5.7501999999999998E-2</v>
      </c>
      <c r="G6" s="16">
        <v>2.0039000000000001E-2</v>
      </c>
      <c r="H6" s="16">
        <v>1.220923</v>
      </c>
      <c r="I6" s="16">
        <v>-2.1613942000000001E-2</v>
      </c>
      <c r="J6" s="16">
        <v>0.175819</v>
      </c>
      <c r="K6" s="16">
        <v>190.19108800000001</v>
      </c>
      <c r="L6" s="16">
        <v>3.8313E-2</v>
      </c>
      <c r="M6" s="16">
        <v>1.504292</v>
      </c>
      <c r="N6" s="16">
        <v>1.436353</v>
      </c>
      <c r="O6" s="16">
        <v>0.16542000000000001</v>
      </c>
      <c r="P6" s="16">
        <v>0.12620100000000001</v>
      </c>
      <c r="Q6" s="16">
        <v>0.55088999999999999</v>
      </c>
      <c r="R6" s="16">
        <v>1.6566909999999999</v>
      </c>
      <c r="S6" s="16">
        <v>-1.1270100000000001</v>
      </c>
      <c r="T6" s="16">
        <v>70.681586999999993</v>
      </c>
      <c r="U6" s="16">
        <v>3.5867909999999998</v>
      </c>
      <c r="V6" s="16">
        <v>1.6576029999999999</v>
      </c>
      <c r="W6" s="17">
        <v>2.8787349999999998</v>
      </c>
      <c r="X6" s="16">
        <v>0.12087200699999999</v>
      </c>
      <c r="Y6" s="17">
        <v>-0.190498</v>
      </c>
      <c r="Z6" s="17">
        <v>0.78248530800000005</v>
      </c>
      <c r="AA6" s="17">
        <v>173.54145299999999</v>
      </c>
      <c r="AB6" s="17">
        <v>9.3368613999999989E-2</v>
      </c>
      <c r="AC6" s="16"/>
      <c r="AE6" s="12" t="s">
        <v>69</v>
      </c>
      <c r="AF6" s="11">
        <v>5.1689999999999996</v>
      </c>
    </row>
    <row r="7" spans="1:32" ht="24" customHeight="1" x14ac:dyDescent="0.35">
      <c r="A7" s="8" t="s">
        <v>9</v>
      </c>
      <c r="B7" s="8" t="s">
        <v>1</v>
      </c>
      <c r="C7" s="16">
        <v>-6.8117999999999998E-2</v>
      </c>
      <c r="D7" s="16">
        <v>0.107405</v>
      </c>
      <c r="E7" s="16">
        <v>0.12156400000000001</v>
      </c>
      <c r="F7" s="17">
        <v>7.0847999999999994E-2</v>
      </c>
      <c r="G7" s="16">
        <v>1.8023999999999998E-2</v>
      </c>
      <c r="H7" s="16">
        <v>2.0801759999999998</v>
      </c>
      <c r="I7" s="16">
        <v>12.886240279999999</v>
      </c>
      <c r="J7" s="16">
        <v>3.7356229999999999</v>
      </c>
      <c r="K7" s="16">
        <v>255.11680899999999</v>
      </c>
      <c r="L7" s="16">
        <v>-1.0710000000000001E-2</v>
      </c>
      <c r="M7" s="16">
        <v>9.7188999999999998E-2</v>
      </c>
      <c r="N7" s="16">
        <v>1.4659800000000001</v>
      </c>
      <c r="O7" s="16">
        <v>-3.3530000000000001E-3</v>
      </c>
      <c r="P7" s="16">
        <v>3.9405999999999997E-2</v>
      </c>
      <c r="Q7" s="16">
        <v>0.472553</v>
      </c>
      <c r="R7" s="16">
        <v>83.369388000000001</v>
      </c>
      <c r="S7" s="16">
        <v>-1.0446610000000001</v>
      </c>
      <c r="T7" s="16">
        <v>27.524467000000001</v>
      </c>
      <c r="U7" s="16">
        <v>3.6375489999999999</v>
      </c>
      <c r="V7" s="16">
        <v>86.115953000000005</v>
      </c>
      <c r="W7" s="17">
        <v>123.037424</v>
      </c>
      <c r="X7" s="16">
        <v>2.3733594290000002</v>
      </c>
      <c r="Y7" s="17">
        <v>3.5021999999999998E-2</v>
      </c>
      <c r="Z7" s="17">
        <v>4.7298968869999998</v>
      </c>
      <c r="AA7" s="17">
        <v>7455.7912290000004</v>
      </c>
      <c r="AB7" s="17">
        <v>2.6706687499999999</v>
      </c>
      <c r="AC7" s="16"/>
      <c r="AE7" s="8" t="s">
        <v>71</v>
      </c>
      <c r="AF7" s="13" t="s">
        <v>87</v>
      </c>
    </row>
    <row r="8" spans="1:32" ht="24" customHeight="1" x14ac:dyDescent="0.35">
      <c r="A8" s="8" t="s">
        <v>10</v>
      </c>
      <c r="B8" s="8" t="s">
        <v>1</v>
      </c>
      <c r="C8" s="16">
        <v>-0.20747699999999999</v>
      </c>
      <c r="D8" s="16">
        <v>0.55759499999999995</v>
      </c>
      <c r="E8" s="16">
        <v>1.2631E-2</v>
      </c>
      <c r="F8" s="17">
        <v>3.4181000000000003E-2</v>
      </c>
      <c r="G8" s="16">
        <v>5.9699999999999998E-4</v>
      </c>
      <c r="H8" s="16">
        <v>14.269508999999999</v>
      </c>
      <c r="I8" s="16">
        <v>2.9538827670000001</v>
      </c>
      <c r="J8" s="16">
        <v>0.68058200000000002</v>
      </c>
      <c r="K8" s="16">
        <v>503.37453599999998</v>
      </c>
      <c r="L8" s="16">
        <v>4.0140000000000002E-2</v>
      </c>
      <c r="M8" s="16">
        <v>10.369296</v>
      </c>
      <c r="N8" s="16">
        <v>27.65202</v>
      </c>
      <c r="O8" s="16">
        <v>1.9380000000000001E-2</v>
      </c>
      <c r="P8" s="16">
        <v>4.4576999999999999E-2</v>
      </c>
      <c r="Q8" s="16">
        <v>2.1007790000000002</v>
      </c>
      <c r="R8" s="16">
        <v>22.553736000000001</v>
      </c>
      <c r="S8" s="16">
        <v>-0.64907499999999996</v>
      </c>
      <c r="T8" s="16">
        <v>18.118715999999999</v>
      </c>
      <c r="U8" s="16">
        <v>3.5220980000000002</v>
      </c>
      <c r="V8" s="16">
        <v>22.009125999999998</v>
      </c>
      <c r="W8" s="17">
        <v>39.125354999999999</v>
      </c>
      <c r="X8" s="16">
        <v>0.78266163</v>
      </c>
      <c r="Y8" s="17">
        <v>-0.18734400000000001</v>
      </c>
      <c r="Z8" s="17">
        <v>1.6588439880000001</v>
      </c>
      <c r="AA8" s="17">
        <v>2173.2591320000001</v>
      </c>
      <c r="AB8" s="17">
        <v>0.68642111799999994</v>
      </c>
      <c r="AC8" s="16"/>
      <c r="AE8" s="8" t="s">
        <v>73</v>
      </c>
      <c r="AF8" s="13">
        <v>40.54</v>
      </c>
    </row>
    <row r="9" spans="1:32" ht="24" customHeight="1" x14ac:dyDescent="0.35">
      <c r="A9" s="8" t="s">
        <v>11</v>
      </c>
      <c r="B9" s="8" t="s">
        <v>1</v>
      </c>
      <c r="C9" s="16">
        <v>-7.6326000000000005E-2</v>
      </c>
      <c r="D9" s="16">
        <v>0.42290499999999998</v>
      </c>
      <c r="E9" s="16">
        <v>2.3366999999999999E-2</v>
      </c>
      <c r="F9" s="17">
        <v>1.0751999999999999E-2</v>
      </c>
      <c r="G9" s="16">
        <v>3.2967000000000003E-2</v>
      </c>
      <c r="H9" s="16">
        <v>1.3525180000000001</v>
      </c>
      <c r="I9" s="16">
        <v>12.981681740000001</v>
      </c>
      <c r="J9" s="16">
        <v>6.3538170000000003</v>
      </c>
      <c r="K9" s="16">
        <v>227.287982</v>
      </c>
      <c r="L9" s="16">
        <v>-2.1649999999999998E-3</v>
      </c>
      <c r="M9" s="16">
        <v>8.2702999999999999E-2</v>
      </c>
      <c r="N9" s="16">
        <v>3.492321</v>
      </c>
      <c r="O9" s="16">
        <v>-4.339E-3</v>
      </c>
      <c r="P9" s="16">
        <v>3.4994999999999998E-2</v>
      </c>
      <c r="Q9" s="16">
        <v>0.16736999999999999</v>
      </c>
      <c r="R9" s="16">
        <v>81.636690999999999</v>
      </c>
      <c r="S9" s="16">
        <v>-0.879888</v>
      </c>
      <c r="T9" s="16">
        <v>5.3971080000000002</v>
      </c>
      <c r="U9" s="16">
        <v>3.7281529999999998</v>
      </c>
      <c r="V9" s="16">
        <v>84.493512999999993</v>
      </c>
      <c r="W9" s="17">
        <v>117.132423</v>
      </c>
      <c r="X9" s="16">
        <v>2.239216087</v>
      </c>
      <c r="Y9" s="17">
        <v>-4.2705E-2</v>
      </c>
      <c r="Z9" s="17">
        <v>4.5974722379999999</v>
      </c>
      <c r="AA9" s="17">
        <v>7295.3839950000001</v>
      </c>
      <c r="AB9" s="17">
        <v>2.5548681090000001</v>
      </c>
      <c r="AC9" s="16"/>
      <c r="AE9" s="8" t="s">
        <v>75</v>
      </c>
      <c r="AF9" s="13">
        <v>36.799999999999997</v>
      </c>
    </row>
    <row r="10" spans="1:32" ht="24" customHeight="1" x14ac:dyDescent="0.35">
      <c r="A10" s="8" t="s">
        <v>12</v>
      </c>
      <c r="B10" s="8" t="s">
        <v>1</v>
      </c>
      <c r="C10" s="16">
        <v>-0.170044</v>
      </c>
      <c r="D10" s="16">
        <v>0.102203</v>
      </c>
      <c r="E10" s="16">
        <v>0.101954</v>
      </c>
      <c r="F10" s="17">
        <v>6.0381999999999998E-2</v>
      </c>
      <c r="G10" s="16">
        <v>2.8454E-2</v>
      </c>
      <c r="H10" s="16">
        <v>4.4462770000000003</v>
      </c>
      <c r="I10" s="16">
        <v>6.8035887570000009</v>
      </c>
      <c r="J10" s="16">
        <v>2.3791540000000002</v>
      </c>
      <c r="K10" s="16">
        <v>240.62495100000001</v>
      </c>
      <c r="L10" s="16">
        <v>-1.1457E-2</v>
      </c>
      <c r="M10" s="16">
        <v>0.2525</v>
      </c>
      <c r="N10" s="16">
        <v>2.3862160000000001</v>
      </c>
      <c r="O10" s="16">
        <v>3.88E-4</v>
      </c>
      <c r="P10" s="16">
        <v>3.1696000000000002E-2</v>
      </c>
      <c r="Q10" s="16">
        <v>0.33238899999999999</v>
      </c>
      <c r="R10" s="16">
        <v>51.252282000000001</v>
      </c>
      <c r="S10" s="16">
        <v>-0.853931</v>
      </c>
      <c r="T10" s="16">
        <v>8.2083929999999992</v>
      </c>
      <c r="U10" s="16">
        <v>2.5644049999999998</v>
      </c>
      <c r="V10" s="16">
        <v>52.134504999999997</v>
      </c>
      <c r="W10" s="17">
        <v>42.314400999999997</v>
      </c>
      <c r="X10" s="16">
        <v>0.96415018399999997</v>
      </c>
      <c r="Y10" s="17">
        <v>-0.180952</v>
      </c>
      <c r="Z10" s="17">
        <v>3.0597459530000002</v>
      </c>
      <c r="AA10" s="17">
        <v>4933.7774079999999</v>
      </c>
      <c r="AB10" s="17">
        <v>1.772621821</v>
      </c>
      <c r="AC10" s="16"/>
      <c r="AE10" s="8" t="s">
        <v>77</v>
      </c>
      <c r="AF10" s="13">
        <v>25.32</v>
      </c>
    </row>
    <row r="11" spans="1:32" ht="24" customHeight="1" x14ac:dyDescent="0.35">
      <c r="A11" s="8" t="s">
        <v>14</v>
      </c>
      <c r="B11" s="8" t="s">
        <v>1</v>
      </c>
      <c r="C11" s="16">
        <v>0.57183899999999999</v>
      </c>
      <c r="D11" s="16">
        <v>0.21434900000000001</v>
      </c>
      <c r="E11" s="16">
        <v>9.3944E-2</v>
      </c>
      <c r="F11" s="17">
        <v>1.7538999999999999E-2</v>
      </c>
      <c r="G11" s="16">
        <v>4.2537999999999999E-2</v>
      </c>
      <c r="H11" s="16">
        <v>0.21074699999999999</v>
      </c>
      <c r="I11" s="16">
        <v>2.2614689609999998</v>
      </c>
      <c r="J11" s="16">
        <v>0.222048</v>
      </c>
      <c r="K11" s="16">
        <v>122.200271</v>
      </c>
      <c r="L11" s="16">
        <v>-1.5051E-2</v>
      </c>
      <c r="M11" s="16">
        <v>262.56610599999999</v>
      </c>
      <c r="N11" s="16">
        <v>32.146217</v>
      </c>
      <c r="O11" s="16">
        <v>0.37709700000000002</v>
      </c>
      <c r="P11" s="16">
        <v>0.144208</v>
      </c>
      <c r="Q11" s="16">
        <v>0.19470000000000001</v>
      </c>
      <c r="R11" s="16">
        <v>18.204560000000001</v>
      </c>
      <c r="S11" s="16">
        <v>-0.171429</v>
      </c>
      <c r="T11" s="16">
        <v>14.300254000000001</v>
      </c>
      <c r="U11" s="16">
        <v>2.7008450000000002</v>
      </c>
      <c r="V11" s="16">
        <v>18.253015999999999</v>
      </c>
      <c r="W11" s="17">
        <v>182.46364700000001</v>
      </c>
      <c r="X11" s="16">
        <v>0.24595119500000001</v>
      </c>
      <c r="Y11" s="17">
        <v>8.1545000000000006E-2</v>
      </c>
      <c r="Z11" s="17">
        <v>1.6155324129999999</v>
      </c>
      <c r="AA11" s="17">
        <v>1629.734387</v>
      </c>
      <c r="AB11" s="17">
        <v>0.60221876699999999</v>
      </c>
      <c r="AC11" s="16"/>
      <c r="AE11" s="8" t="s">
        <v>79</v>
      </c>
      <c r="AF11" s="13">
        <v>8.0749999999999993</v>
      </c>
    </row>
    <row r="12" spans="1:32" ht="24" customHeight="1" x14ac:dyDescent="0.35">
      <c r="A12" s="8" t="s">
        <v>15</v>
      </c>
      <c r="B12" s="8" t="s">
        <v>1</v>
      </c>
      <c r="C12" s="16">
        <v>0.30908099999999999</v>
      </c>
      <c r="D12" s="16">
        <v>0.14832400000000001</v>
      </c>
      <c r="E12" s="16">
        <v>1.1662079999999999</v>
      </c>
      <c r="F12" s="17">
        <v>4.3138000000000003E-2</v>
      </c>
      <c r="G12" s="16">
        <v>9.4789999999999996E-3</v>
      </c>
      <c r="H12" s="16">
        <v>8.4724269999999997</v>
      </c>
      <c r="I12" s="16">
        <v>6.5482946250000005</v>
      </c>
      <c r="J12" s="16">
        <v>2.200691</v>
      </c>
      <c r="K12" s="16">
        <v>208.86824300000001</v>
      </c>
      <c r="L12" s="16">
        <v>-1.823E-3</v>
      </c>
      <c r="M12" s="16">
        <v>0.229768</v>
      </c>
      <c r="N12" s="16">
        <v>3.8114240000000001</v>
      </c>
      <c r="O12" s="16">
        <v>6.1060000000000003E-3</v>
      </c>
      <c r="P12" s="16">
        <v>4.8538999999999999E-2</v>
      </c>
      <c r="Q12" s="16">
        <v>0.25212699999999999</v>
      </c>
      <c r="R12" s="16">
        <v>51.605195999999999</v>
      </c>
      <c r="S12" s="16">
        <v>4.4719000000000002E-2</v>
      </c>
      <c r="T12" s="16">
        <v>0.436971</v>
      </c>
      <c r="U12" s="16">
        <v>3.6004429999999998</v>
      </c>
      <c r="V12" s="16">
        <v>52.804684999999999</v>
      </c>
      <c r="W12" s="17">
        <v>45.692064999999999</v>
      </c>
      <c r="X12" s="16">
        <v>0.912251496</v>
      </c>
      <c r="Y12" s="17">
        <v>9.1084999999999999E-2</v>
      </c>
      <c r="Z12" s="17">
        <v>2.9818976429999999</v>
      </c>
      <c r="AA12" s="17">
        <v>4549.2468959999997</v>
      </c>
      <c r="AB12" s="17">
        <v>1.6002343670000001</v>
      </c>
      <c r="AC12" s="16"/>
      <c r="AE12" s="8" t="s">
        <v>81</v>
      </c>
      <c r="AF12" s="13" t="s">
        <v>87</v>
      </c>
    </row>
    <row r="13" spans="1:32" ht="24" customHeight="1" x14ac:dyDescent="0.35">
      <c r="A13" s="8" t="s">
        <v>16</v>
      </c>
      <c r="B13" s="8" t="s">
        <v>1</v>
      </c>
      <c r="C13" s="16">
        <v>0.12628700000000001</v>
      </c>
      <c r="D13" s="16">
        <v>0.16403100000000001</v>
      </c>
      <c r="E13" s="16">
        <v>0.144341</v>
      </c>
      <c r="F13" s="17">
        <v>5.4612000000000001E-2</v>
      </c>
      <c r="G13" s="16">
        <v>6.43E-3</v>
      </c>
      <c r="H13" s="16">
        <v>5.8230719999999998</v>
      </c>
      <c r="I13" s="16">
        <v>7.0196613049999996</v>
      </c>
      <c r="J13" s="16">
        <v>1.650525</v>
      </c>
      <c r="K13" s="16">
        <v>283.68504200000001</v>
      </c>
      <c r="L13" s="16">
        <v>-5.96E-3</v>
      </c>
      <c r="M13" s="16">
        <v>0.27814699999999998</v>
      </c>
      <c r="N13" s="16">
        <v>2.742639</v>
      </c>
      <c r="O13" s="16">
        <v>5.019E-3</v>
      </c>
      <c r="P13" s="16">
        <v>3.5328999999999999E-2</v>
      </c>
      <c r="Q13" s="16">
        <v>0.225493</v>
      </c>
      <c r="R13" s="16">
        <v>52.327167000000003</v>
      </c>
      <c r="S13" s="16">
        <v>-2.9100999999999998E-2</v>
      </c>
      <c r="T13" s="16">
        <v>19.545963</v>
      </c>
      <c r="U13" s="16">
        <v>3.800281</v>
      </c>
      <c r="V13" s="16">
        <v>52.281731000000001</v>
      </c>
      <c r="W13" s="17">
        <v>43.294477999999998</v>
      </c>
      <c r="X13" s="16">
        <v>0.9514162679999999</v>
      </c>
      <c r="Y13" s="17">
        <v>9.4174999999999995E-2</v>
      </c>
      <c r="Z13" s="17">
        <v>3.0665585529999997</v>
      </c>
      <c r="AA13" s="17">
        <v>4899.438975</v>
      </c>
      <c r="AB13" s="17">
        <v>1.7329736210000002</v>
      </c>
      <c r="AC13" s="16"/>
      <c r="AE13" s="8" t="s">
        <v>83</v>
      </c>
      <c r="AF13" s="13">
        <v>303.10000000000002</v>
      </c>
    </row>
    <row r="14" spans="1:32" ht="24" customHeight="1" x14ac:dyDescent="0.35">
      <c r="A14" s="8" t="s">
        <v>17</v>
      </c>
      <c r="B14" s="8" t="s">
        <v>1</v>
      </c>
      <c r="C14" s="16">
        <v>7.2446999999999998E-2</v>
      </c>
      <c r="D14" s="16">
        <v>29.274984</v>
      </c>
      <c r="E14" s="16">
        <v>7.4489E-2</v>
      </c>
      <c r="F14" s="17">
        <v>0.205313</v>
      </c>
      <c r="G14" s="16">
        <v>6.8349999999999999E-3</v>
      </c>
      <c r="H14" s="16">
        <v>4.1294339999999998</v>
      </c>
      <c r="I14" s="16">
        <v>3.7783790000000005E-2</v>
      </c>
      <c r="J14" s="16">
        <v>0.597827</v>
      </c>
      <c r="K14" s="16">
        <v>192.216769</v>
      </c>
      <c r="L14" s="16">
        <v>9.8119999999999995E-3</v>
      </c>
      <c r="M14" s="16">
        <v>3.5778569999999998</v>
      </c>
      <c r="N14" s="16">
        <v>110.27155999999999</v>
      </c>
      <c r="O14" s="16">
        <v>0.12589400000000001</v>
      </c>
      <c r="P14" s="16">
        <v>1.2999989999999999</v>
      </c>
      <c r="Q14" s="16">
        <v>2.6042109999999998</v>
      </c>
      <c r="R14" s="16">
        <v>2.1924399999999999</v>
      </c>
      <c r="S14" s="16">
        <v>-4.0936E-2</v>
      </c>
      <c r="T14" s="16">
        <v>39.456561000000001</v>
      </c>
      <c r="U14" s="16">
        <v>5.909224</v>
      </c>
      <c r="V14" s="16">
        <v>2.1527539999999998</v>
      </c>
      <c r="W14" s="17">
        <v>5.8355649999999999</v>
      </c>
      <c r="X14" s="16">
        <v>0.77803892399999997</v>
      </c>
      <c r="Y14" s="17">
        <v>1.2215999999999999E-2</v>
      </c>
      <c r="Z14" s="17">
        <v>0.99308566900000006</v>
      </c>
      <c r="AA14" s="17">
        <v>248.32065499999999</v>
      </c>
      <c r="AB14" s="17">
        <v>0.16485392100000001</v>
      </c>
      <c r="AC14" s="16"/>
      <c r="AE14" s="12" t="s">
        <v>85</v>
      </c>
      <c r="AF14" s="13">
        <v>0.57530000000000003</v>
      </c>
    </row>
    <row r="15" spans="1:32" ht="24" customHeight="1" x14ac:dyDescent="0.35">
      <c r="A15" s="8" t="s">
        <v>18</v>
      </c>
      <c r="B15" s="8" t="s">
        <v>1</v>
      </c>
      <c r="C15" s="16">
        <v>0.15182300000000001</v>
      </c>
      <c r="D15" s="16">
        <v>1.0828000000000001E-2</v>
      </c>
      <c r="E15" s="16">
        <v>3.1985E-2</v>
      </c>
      <c r="F15" s="17">
        <v>2.1173000000000001E-2</v>
      </c>
      <c r="G15" s="16">
        <v>2.8548E-2</v>
      </c>
      <c r="H15" s="16">
        <v>4.1963090000000003</v>
      </c>
      <c r="I15" s="16">
        <v>12.918228279999999</v>
      </c>
      <c r="J15" s="16">
        <v>6.0655599999999996</v>
      </c>
      <c r="K15" s="16">
        <v>234.990793</v>
      </c>
      <c r="L15" s="16">
        <v>-1.2375000000000001E-2</v>
      </c>
      <c r="M15" s="16">
        <v>0.25291200000000003</v>
      </c>
      <c r="N15" s="16">
        <v>4.9590329999999998</v>
      </c>
      <c r="O15" s="16">
        <v>5.4749999999999998E-3</v>
      </c>
      <c r="P15" s="16">
        <v>3.1140000000000001E-2</v>
      </c>
      <c r="Q15" s="16">
        <v>0.19436999999999999</v>
      </c>
      <c r="R15" s="16">
        <v>80.998161999999994</v>
      </c>
      <c r="S15" s="16">
        <v>-9.2065999999999995E-2</v>
      </c>
      <c r="T15" s="16">
        <v>25.506360000000001</v>
      </c>
      <c r="U15" s="16">
        <v>4.9721390000000003</v>
      </c>
      <c r="V15" s="16">
        <v>83.985619</v>
      </c>
      <c r="W15" s="17">
        <v>125.636343</v>
      </c>
      <c r="X15" s="16">
        <v>2.3127974920000001</v>
      </c>
      <c r="Y15" s="17">
        <v>0.218834</v>
      </c>
      <c r="Z15" s="17">
        <v>4.4859817469999994</v>
      </c>
      <c r="AA15" s="17">
        <v>7393.1733530000001</v>
      </c>
      <c r="AB15" s="17">
        <v>2.5627498690000001</v>
      </c>
      <c r="AC15" s="16"/>
    </row>
    <row r="16" spans="1:32" ht="24" customHeight="1" x14ac:dyDescent="0.35">
      <c r="A16" s="8" t="s">
        <v>19</v>
      </c>
      <c r="B16" s="8" t="s">
        <v>1</v>
      </c>
      <c r="C16" s="16">
        <v>4.4533000000000003E-2</v>
      </c>
      <c r="D16" s="16">
        <v>1.0166E-2</v>
      </c>
      <c r="E16" s="16">
        <v>1.6236E-2</v>
      </c>
      <c r="F16" s="17">
        <v>1.9612999999999998E-2</v>
      </c>
      <c r="G16" s="16">
        <v>7.1900000000000002E-3</v>
      </c>
      <c r="H16" s="16">
        <v>5.6388889999999998</v>
      </c>
      <c r="I16" s="16">
        <v>6.9415045700000002</v>
      </c>
      <c r="J16" s="16">
        <v>2.495463</v>
      </c>
      <c r="K16" s="16">
        <v>220.143967</v>
      </c>
      <c r="L16" s="16">
        <v>-1.5871E-2</v>
      </c>
      <c r="M16" s="16">
        <v>0.16045799999999999</v>
      </c>
      <c r="N16" s="16">
        <v>2.733819</v>
      </c>
      <c r="O16" s="16">
        <v>2.2539999999999999E-3</v>
      </c>
      <c r="P16" s="16">
        <v>2.2127999999999998E-2</v>
      </c>
      <c r="Q16" s="16">
        <v>0.76869100000000001</v>
      </c>
      <c r="R16" s="16">
        <v>49.345987999999998</v>
      </c>
      <c r="S16" s="16">
        <v>-0.13159599999999999</v>
      </c>
      <c r="T16" s="16">
        <v>9.9335850000000008</v>
      </c>
      <c r="U16" s="16">
        <v>3.4396439999999999</v>
      </c>
      <c r="V16" s="16">
        <v>51.267198</v>
      </c>
      <c r="W16" s="17">
        <v>42.018279</v>
      </c>
      <c r="X16" s="16">
        <v>0.88008538799999991</v>
      </c>
      <c r="Y16" s="17">
        <v>6.7033999999999996E-2</v>
      </c>
      <c r="Z16" s="17">
        <v>2.8732711279999998</v>
      </c>
      <c r="AA16" s="17">
        <v>4561.4866750000001</v>
      </c>
      <c r="AB16" s="17">
        <v>1.621369195</v>
      </c>
      <c r="AC16" s="16"/>
    </row>
    <row r="17" spans="1:29" ht="24" customHeight="1" x14ac:dyDescent="0.35">
      <c r="A17" s="8" t="s">
        <v>20</v>
      </c>
      <c r="B17" s="8" t="s">
        <v>1</v>
      </c>
      <c r="C17" s="16">
        <v>2.1301E-2</v>
      </c>
      <c r="D17" s="16">
        <v>1.4821000000000001E-2</v>
      </c>
      <c r="E17" s="16">
        <v>1.7482310000000001</v>
      </c>
      <c r="F17" s="17">
        <v>2.6110999999999999E-2</v>
      </c>
      <c r="G17" s="16">
        <v>9.6620000000000004E-3</v>
      </c>
      <c r="H17" s="16">
        <v>50.816519999999997</v>
      </c>
      <c r="I17" s="16">
        <v>4.3457475000000008</v>
      </c>
      <c r="J17" s="16">
        <v>0.85686700000000005</v>
      </c>
      <c r="K17" s="16">
        <v>220.147356</v>
      </c>
      <c r="L17" s="16">
        <v>-1.2723E-2</v>
      </c>
      <c r="M17" s="16">
        <v>0.48707400000000001</v>
      </c>
      <c r="N17" s="16">
        <v>19.740656000000001</v>
      </c>
      <c r="O17" s="16">
        <v>1.915E-2</v>
      </c>
      <c r="P17" s="16">
        <v>2.8629000000000002E-2</v>
      </c>
      <c r="Q17" s="16">
        <v>0.52637999999999996</v>
      </c>
      <c r="R17" s="16">
        <v>32.839509</v>
      </c>
      <c r="S17" s="16">
        <v>0.63790500000000006</v>
      </c>
      <c r="T17" s="16">
        <v>0.92613500000000004</v>
      </c>
      <c r="U17" s="16">
        <v>4.2784430000000002</v>
      </c>
      <c r="V17" s="16">
        <v>34.020012999999999</v>
      </c>
      <c r="W17" s="17">
        <v>28.181598000000001</v>
      </c>
      <c r="X17" s="16">
        <v>0.73529431599999995</v>
      </c>
      <c r="Y17" s="17">
        <v>1.6951000000000001E-2</v>
      </c>
      <c r="Z17" s="17">
        <v>2.215145336</v>
      </c>
      <c r="AA17" s="17">
        <v>3029.5688989999999</v>
      </c>
      <c r="AB17" s="17">
        <v>1.113276645</v>
      </c>
      <c r="AC17" s="16"/>
    </row>
    <row r="18" spans="1:29" ht="24" customHeight="1" x14ac:dyDescent="0.35">
      <c r="A18" s="8" t="s">
        <v>21</v>
      </c>
      <c r="B18" s="8" t="s">
        <v>1</v>
      </c>
      <c r="C18" s="16">
        <v>0.10116</v>
      </c>
      <c r="D18" s="16">
        <v>3.6329E-2</v>
      </c>
      <c r="E18" s="16">
        <v>1.396085</v>
      </c>
      <c r="F18" s="17">
        <v>2.2879E-2</v>
      </c>
      <c r="G18" s="16">
        <v>2.4098000000000001E-2</v>
      </c>
      <c r="H18" s="16">
        <v>1.3420240000000001</v>
      </c>
      <c r="I18" s="16">
        <v>13.28512995</v>
      </c>
      <c r="J18" s="16">
        <v>6.2283650000000002</v>
      </c>
      <c r="K18" s="16">
        <v>266.34542099999999</v>
      </c>
      <c r="L18" s="16">
        <v>-2.1359E-2</v>
      </c>
      <c r="M18" s="16">
        <v>9.8163E-2</v>
      </c>
      <c r="N18" s="16">
        <v>1.6170089999999999</v>
      </c>
      <c r="O18" s="16">
        <v>1.183E-2</v>
      </c>
      <c r="P18" s="16">
        <v>5.3069999999999999E-2</v>
      </c>
      <c r="Q18" s="16">
        <v>0.14565400000000001</v>
      </c>
      <c r="R18" s="16">
        <v>78.575035999999997</v>
      </c>
      <c r="S18" s="16">
        <v>-0.209119</v>
      </c>
      <c r="T18" s="16">
        <v>2.0756679999999998</v>
      </c>
      <c r="U18" s="16">
        <v>4.8747809999999996</v>
      </c>
      <c r="V18" s="16">
        <v>82.434939</v>
      </c>
      <c r="W18" s="17">
        <v>120.86220299999999</v>
      </c>
      <c r="X18" s="16">
        <v>2.2355791279999999</v>
      </c>
      <c r="Y18" s="17">
        <v>0.17125899999999999</v>
      </c>
      <c r="Z18" s="17">
        <v>4.5231800620000007</v>
      </c>
      <c r="AA18" s="17">
        <v>7149.2340409999997</v>
      </c>
      <c r="AB18" s="17">
        <v>2.5930640309999999</v>
      </c>
      <c r="AC18" s="16"/>
    </row>
    <row r="19" spans="1:29" ht="24" customHeight="1" x14ac:dyDescent="0.35">
      <c r="A19" s="8" t="s">
        <v>22</v>
      </c>
      <c r="B19" s="8" t="s">
        <v>1</v>
      </c>
      <c r="C19" s="16">
        <v>2.8795999999999999E-2</v>
      </c>
      <c r="D19" s="16">
        <v>3.4514000000000003E-2</v>
      </c>
      <c r="E19" s="16">
        <v>0.92540999999999995</v>
      </c>
      <c r="F19" s="17">
        <v>2.5506000000000001E-2</v>
      </c>
      <c r="G19" s="16">
        <v>5.3449999999999999E-3</v>
      </c>
      <c r="H19" s="16">
        <v>6.5271990000000004</v>
      </c>
      <c r="I19" s="16">
        <v>7.3293152060000004</v>
      </c>
      <c r="J19" s="16">
        <v>2.5300229999999999</v>
      </c>
      <c r="K19" s="16">
        <v>225.16922099999999</v>
      </c>
      <c r="L19" s="16">
        <v>-2.5056999999999999E-2</v>
      </c>
      <c r="M19" s="16">
        <v>0.12811</v>
      </c>
      <c r="N19" s="16">
        <v>2.2540079999999998</v>
      </c>
      <c r="O19" s="16">
        <v>3.9919999999999999E-3</v>
      </c>
      <c r="P19" s="16">
        <v>2.4060999999999999E-2</v>
      </c>
      <c r="Q19" s="16">
        <v>0.53554599999999997</v>
      </c>
      <c r="R19" s="16">
        <v>52.432232999999997</v>
      </c>
      <c r="S19" s="16">
        <v>-0.134521</v>
      </c>
      <c r="T19" s="16">
        <v>1.2852920000000001</v>
      </c>
      <c r="U19" s="16">
        <v>3.614036</v>
      </c>
      <c r="V19" s="16">
        <v>54.379356000000001</v>
      </c>
      <c r="W19" s="17">
        <v>44.392473000000003</v>
      </c>
      <c r="X19" s="16">
        <v>0.96885341400000002</v>
      </c>
      <c r="Y19" s="17">
        <v>5.3400000000000001E-3</v>
      </c>
      <c r="Z19" s="17">
        <v>3.0284740960000001</v>
      </c>
      <c r="AA19" s="17">
        <v>4729.6182129999997</v>
      </c>
      <c r="AB19" s="17">
        <v>1.7325273999999999</v>
      </c>
      <c r="AC19" s="16"/>
    </row>
    <row r="20" spans="1:29" ht="24" customHeight="1" x14ac:dyDescent="0.35">
      <c r="A20" s="8" t="s">
        <v>23</v>
      </c>
      <c r="B20" s="8" t="s">
        <v>1</v>
      </c>
      <c r="C20" s="16">
        <v>9.2198000000000002E-2</v>
      </c>
      <c r="D20" s="16">
        <v>3.1146E-2</v>
      </c>
      <c r="E20" s="16">
        <v>0.73062199999999999</v>
      </c>
      <c r="F20" s="17">
        <v>1.125E-2</v>
      </c>
      <c r="G20" s="16">
        <v>5.2909999999999997E-3</v>
      </c>
      <c r="H20" s="16">
        <v>12.455420999999999</v>
      </c>
      <c r="I20" s="16">
        <v>8.8798429389999995</v>
      </c>
      <c r="J20" s="16">
        <v>0.71995699999999996</v>
      </c>
      <c r="K20" s="16">
        <v>9619.1778059999997</v>
      </c>
      <c r="L20" s="16">
        <v>-9.0340000000000004E-3</v>
      </c>
      <c r="M20" s="16">
        <v>85.989840000000001</v>
      </c>
      <c r="N20" s="16">
        <v>47.147207999999999</v>
      </c>
      <c r="O20" s="16">
        <v>6.9264999999999993E-2</v>
      </c>
      <c r="P20" s="16">
        <v>6.4492999999999995E-2</v>
      </c>
      <c r="Q20" s="16">
        <v>0.137683</v>
      </c>
      <c r="R20" s="16">
        <v>52.354039</v>
      </c>
      <c r="S20" s="16">
        <v>-5.2392000000000001E-2</v>
      </c>
      <c r="T20" s="16">
        <v>4.318613</v>
      </c>
      <c r="U20" s="16">
        <v>181.809349</v>
      </c>
      <c r="V20" s="16">
        <v>54.721798</v>
      </c>
      <c r="W20" s="17">
        <v>33.784754999999997</v>
      </c>
      <c r="X20" s="16">
        <v>1.1629840979999999</v>
      </c>
      <c r="Y20" s="17">
        <v>0.91738799999999998</v>
      </c>
      <c r="Z20" s="17">
        <v>5.089062867</v>
      </c>
      <c r="AA20" s="17">
        <v>12612.827289999999</v>
      </c>
      <c r="AB20" s="17">
        <v>3.2352184130000001</v>
      </c>
      <c r="AC20" s="16"/>
    </row>
    <row r="21" spans="1:29" ht="24" customHeight="1" x14ac:dyDescent="0.35">
      <c r="A21" s="8" t="s">
        <v>24</v>
      </c>
      <c r="B21" s="8" t="s">
        <v>1</v>
      </c>
      <c r="C21" s="16">
        <v>0.12966800000000001</v>
      </c>
      <c r="D21" s="16">
        <v>0.131772</v>
      </c>
      <c r="E21" s="16">
        <v>5.4690999999999997E-2</v>
      </c>
      <c r="F21" s="17">
        <v>3.4757999999999997E-2</v>
      </c>
      <c r="G21" s="16">
        <v>2.4906999999999999E-2</v>
      </c>
      <c r="H21" s="16">
        <v>1.9860230000000001</v>
      </c>
      <c r="I21" s="16">
        <v>12.724377409999999</v>
      </c>
      <c r="J21" s="16">
        <v>5.8522559999999997</v>
      </c>
      <c r="K21" s="16">
        <v>259.873605</v>
      </c>
      <c r="L21" s="16">
        <v>-1.5200000000000001E-4</v>
      </c>
      <c r="M21" s="16">
        <v>0.35438199999999997</v>
      </c>
      <c r="N21" s="16">
        <v>1.9719869999999999</v>
      </c>
      <c r="O21" s="16">
        <v>1.49E-3</v>
      </c>
      <c r="P21" s="16">
        <v>3.8661000000000001E-2</v>
      </c>
      <c r="Q21" s="16">
        <v>0.13014100000000001</v>
      </c>
      <c r="R21" s="16">
        <v>80.650600999999995</v>
      </c>
      <c r="S21" s="16">
        <v>-0.146116</v>
      </c>
      <c r="T21" s="16">
        <v>39.887213000000003</v>
      </c>
      <c r="U21" s="16">
        <v>5.7394119999999997</v>
      </c>
      <c r="V21" s="16">
        <v>84.75264</v>
      </c>
      <c r="W21" s="17">
        <v>124.776787</v>
      </c>
      <c r="X21" s="16">
        <v>2.3051085760000003</v>
      </c>
      <c r="Y21" s="17">
        <v>0.24141699999999999</v>
      </c>
      <c r="Z21" s="17">
        <v>4.5359356919999998</v>
      </c>
      <c r="AA21" s="17">
        <v>7688.4334790000003</v>
      </c>
      <c r="AB21" s="17">
        <v>2.5922123959999999</v>
      </c>
      <c r="AC21" s="16"/>
    </row>
    <row r="22" spans="1:29" ht="24" customHeight="1" x14ac:dyDescent="0.35">
      <c r="A22" s="8" t="s">
        <v>26</v>
      </c>
      <c r="B22" s="8" t="s">
        <v>1</v>
      </c>
      <c r="C22" s="16">
        <v>0.55294600000000005</v>
      </c>
      <c r="D22" s="16">
        <v>5.3179999999999998E-2</v>
      </c>
      <c r="E22" s="16">
        <v>6.5695000000000003E-2</v>
      </c>
      <c r="F22" s="17">
        <v>3.108E-2</v>
      </c>
      <c r="G22" s="16">
        <v>2.6700000000000001E-3</v>
      </c>
      <c r="H22" s="16">
        <v>-0.46135199999999998</v>
      </c>
      <c r="I22" s="16">
        <v>-3.4939445E-2</v>
      </c>
      <c r="J22" s="16">
        <v>0.433944</v>
      </c>
      <c r="K22" s="16">
        <v>13.541669000000001</v>
      </c>
      <c r="L22" s="16">
        <v>1.106E-3</v>
      </c>
      <c r="M22" s="16">
        <v>0.20935000000000001</v>
      </c>
      <c r="N22" s="16">
        <v>0.298568</v>
      </c>
      <c r="O22" s="16">
        <v>3.6923999999999998E-2</v>
      </c>
      <c r="P22" s="16">
        <v>0.102946</v>
      </c>
      <c r="Q22" s="16">
        <v>0.56787699999999997</v>
      </c>
      <c r="R22" s="16">
        <v>0.20664399999999999</v>
      </c>
      <c r="S22" s="16">
        <v>-0.114299</v>
      </c>
      <c r="T22" s="16">
        <v>18.724007</v>
      </c>
      <c r="U22" s="16">
        <v>-0.114509</v>
      </c>
      <c r="V22" s="16">
        <v>0.22461999999999999</v>
      </c>
      <c r="W22" s="17">
        <v>-1.1525730000000001</v>
      </c>
      <c r="X22" s="16">
        <v>6.6114074000000009E-2</v>
      </c>
      <c r="Y22" s="17">
        <v>3.7461000000000001E-2</v>
      </c>
      <c r="Z22" s="17">
        <v>4.9632935000000003E-2</v>
      </c>
      <c r="AA22" s="17">
        <v>-50.557357000000003</v>
      </c>
      <c r="AB22" s="17">
        <v>4.2999330000000006E-3</v>
      </c>
      <c r="AC22" s="16"/>
    </row>
    <row r="23" spans="1:29" ht="24" customHeight="1" x14ac:dyDescent="0.35">
      <c r="A23" s="8" t="s">
        <v>27</v>
      </c>
      <c r="B23" s="8" t="s">
        <v>1</v>
      </c>
      <c r="C23" s="16">
        <v>0.23316200000000001</v>
      </c>
      <c r="D23" s="16">
        <v>6.705E-3</v>
      </c>
      <c r="E23" s="16">
        <v>2.3699999999999999E-2</v>
      </c>
      <c r="F23" s="17">
        <v>8.0450000000000001E-3</v>
      </c>
      <c r="G23" s="16">
        <v>1.9699000000000001E-2</v>
      </c>
      <c r="H23" s="16">
        <v>1.4912510000000001</v>
      </c>
      <c r="I23" s="16">
        <v>13.669851150000001</v>
      </c>
      <c r="J23" s="16">
        <v>5.9117389999999999</v>
      </c>
      <c r="K23" s="16">
        <v>252.155326</v>
      </c>
      <c r="L23" s="16">
        <v>-1.7746000000000001E-2</v>
      </c>
      <c r="M23" s="16">
        <v>5.3362E-2</v>
      </c>
      <c r="N23" s="16">
        <v>2.0819930000000002</v>
      </c>
      <c r="O23" s="16">
        <v>3.7500000000000001E-4</v>
      </c>
      <c r="P23" s="16">
        <v>1.4104E-2</v>
      </c>
      <c r="Q23" s="16">
        <v>0.161416</v>
      </c>
      <c r="R23" s="16">
        <v>75.770683000000005</v>
      </c>
      <c r="S23" s="16">
        <v>-0.18021899999999999</v>
      </c>
      <c r="T23" s="16">
        <v>33.775143</v>
      </c>
      <c r="U23" s="16">
        <v>5.3377590000000001</v>
      </c>
      <c r="V23" s="16">
        <v>79.836297000000002</v>
      </c>
      <c r="W23" s="17">
        <v>119.605278</v>
      </c>
      <c r="X23" s="16">
        <v>2.200767049</v>
      </c>
      <c r="Y23" s="17">
        <v>0.140129</v>
      </c>
      <c r="Z23" s="17">
        <v>4.273116795</v>
      </c>
      <c r="AA23" s="17">
        <v>6943.619858</v>
      </c>
      <c r="AB23" s="17">
        <v>2.4515194390000001</v>
      </c>
      <c r="AC23" s="16"/>
    </row>
    <row r="24" spans="1:29" ht="24" customHeight="1" x14ac:dyDescent="0.35">
      <c r="A24" s="8" t="s">
        <v>28</v>
      </c>
      <c r="B24" s="8" t="s">
        <v>1</v>
      </c>
      <c r="C24" s="16">
        <v>0.14232</v>
      </c>
      <c r="D24" s="16">
        <v>5.1514999999999998E-2</v>
      </c>
      <c r="E24" s="16">
        <v>1.0731329999999999</v>
      </c>
      <c r="F24" s="17">
        <v>1.2702E-2</v>
      </c>
      <c r="G24" s="16">
        <v>9.8429999999999993E-3</v>
      </c>
      <c r="H24" s="16">
        <v>11.535589999999999</v>
      </c>
      <c r="I24" s="16">
        <v>6.7168841000000006</v>
      </c>
      <c r="J24" s="16">
        <v>2.0383740000000001</v>
      </c>
      <c r="K24" s="16">
        <v>239.51854499999999</v>
      </c>
      <c r="L24" s="16">
        <v>-2.9150000000000001E-3</v>
      </c>
      <c r="M24" s="16">
        <v>0.15273400000000001</v>
      </c>
      <c r="N24" s="16">
        <v>6.5788089999999997</v>
      </c>
      <c r="O24" s="16">
        <v>4.8929999999999998E-3</v>
      </c>
      <c r="P24" s="16">
        <v>3.2245999999999997E-2</v>
      </c>
      <c r="Q24" s="16">
        <v>0.29025800000000002</v>
      </c>
      <c r="R24" s="16">
        <v>45.746875000000003</v>
      </c>
      <c r="S24" s="16">
        <v>1.8327E-2</v>
      </c>
      <c r="T24" s="16">
        <v>0.61002599999999996</v>
      </c>
      <c r="U24" s="16">
        <v>3.8996870000000001</v>
      </c>
      <c r="V24" s="16">
        <v>47.142808000000002</v>
      </c>
      <c r="W24" s="17">
        <v>40.614583000000003</v>
      </c>
      <c r="X24" s="16">
        <v>0.89036896099999996</v>
      </c>
      <c r="Y24" s="17">
        <v>6.6019999999999995E-2</v>
      </c>
      <c r="Z24" s="17">
        <v>2.8243678390000002</v>
      </c>
      <c r="AA24" s="17">
        <v>4265.6572299999998</v>
      </c>
      <c r="AB24" s="17">
        <v>1.53937568</v>
      </c>
      <c r="AC24" s="16"/>
    </row>
    <row r="25" spans="1:29" ht="24" customHeight="1" x14ac:dyDescent="0.35">
      <c r="A25" s="8" t="s">
        <v>29</v>
      </c>
      <c r="B25" s="8" t="s">
        <v>1</v>
      </c>
      <c r="C25" s="16">
        <v>0.28019500000000003</v>
      </c>
      <c r="D25" s="16">
        <v>13.060983</v>
      </c>
      <c r="E25" s="16">
        <v>1.472753</v>
      </c>
      <c r="F25" s="17">
        <v>0.148312</v>
      </c>
      <c r="G25" s="16">
        <v>5.7889999999999999E-3</v>
      </c>
      <c r="H25" s="16">
        <v>0.231595</v>
      </c>
      <c r="I25" s="16">
        <v>-2.0119035E-2</v>
      </c>
      <c r="J25" s="16">
        <v>0.95243800000000001</v>
      </c>
      <c r="K25" s="16">
        <v>37.733409000000002</v>
      </c>
      <c r="L25" s="16">
        <v>-3.6340000000000001E-3</v>
      </c>
      <c r="M25" s="16">
        <v>0.43442700000000001</v>
      </c>
      <c r="N25" s="16">
        <v>2.0109270000000001</v>
      </c>
      <c r="O25" s="16">
        <v>4.5810999999999998E-2</v>
      </c>
      <c r="P25" s="16">
        <v>0.14963899999999999</v>
      </c>
      <c r="Q25" s="16">
        <v>1.5093559999999999</v>
      </c>
      <c r="R25" s="16">
        <v>0.38373800000000002</v>
      </c>
      <c r="S25" s="16">
        <v>-0.21481</v>
      </c>
      <c r="T25" s="16">
        <v>9.9175219999999999</v>
      </c>
      <c r="U25" s="16">
        <v>2.7797990000000001</v>
      </c>
      <c r="V25" s="16">
        <v>0.401148</v>
      </c>
      <c r="W25" s="17">
        <v>1.721538</v>
      </c>
      <c r="X25" s="16">
        <v>0.199007348</v>
      </c>
      <c r="Y25" s="17">
        <v>2.1899999999999999E-2</v>
      </c>
      <c r="Z25" s="17">
        <v>0.117578795</v>
      </c>
      <c r="AA25" s="17">
        <v>-31.596367999999998</v>
      </c>
      <c r="AB25" s="17">
        <v>1.1601241999999999E-2</v>
      </c>
      <c r="AC25" s="16"/>
    </row>
    <row r="26" spans="1:29" ht="24" customHeight="1" x14ac:dyDescent="0.35">
      <c r="A26" s="8" t="s">
        <v>30</v>
      </c>
      <c r="B26" s="8" t="s">
        <v>1</v>
      </c>
      <c r="C26" s="16">
        <v>0.12745000000000001</v>
      </c>
      <c r="D26" s="16">
        <v>5.1139999999999996E-3</v>
      </c>
      <c r="E26" s="16">
        <v>1.839315</v>
      </c>
      <c r="F26" s="17">
        <v>2.2658999999999999E-2</v>
      </c>
      <c r="G26" s="16">
        <v>2.1833000000000002E-2</v>
      </c>
      <c r="H26" s="16">
        <v>13.640255</v>
      </c>
      <c r="I26" s="16">
        <v>8.7507860320000006</v>
      </c>
      <c r="J26" s="16">
        <v>4.9496140000000004</v>
      </c>
      <c r="K26" s="16">
        <v>266.52493399999997</v>
      </c>
      <c r="L26" s="16">
        <v>-2.5179999999999998E-3</v>
      </c>
      <c r="M26" s="16">
        <v>0.34704499999999999</v>
      </c>
      <c r="N26" s="16">
        <v>11.780640999999999</v>
      </c>
      <c r="O26" s="16">
        <v>1.329E-2</v>
      </c>
      <c r="P26" s="16">
        <v>3.8664999999999998E-2</v>
      </c>
      <c r="Q26" s="16">
        <v>0.40923999999999999</v>
      </c>
      <c r="R26" s="16">
        <v>59.552824000000001</v>
      </c>
      <c r="S26" s="16">
        <v>1.2880000000000001E-2</v>
      </c>
      <c r="T26" s="16">
        <v>0.58071099999999998</v>
      </c>
      <c r="U26" s="16">
        <v>6.9317650000000004</v>
      </c>
      <c r="V26" s="16">
        <v>62.626308000000002</v>
      </c>
      <c r="W26" s="17">
        <v>122.757576</v>
      </c>
      <c r="X26" s="16">
        <v>2.139733492</v>
      </c>
      <c r="Y26" s="17">
        <v>0.15438399999999999</v>
      </c>
      <c r="Z26" s="17">
        <v>3.3991906330000003</v>
      </c>
      <c r="AA26" s="17">
        <v>5269.0817029999998</v>
      </c>
      <c r="AB26" s="17">
        <v>1.7774404539999999</v>
      </c>
      <c r="AC26" s="16"/>
    </row>
    <row r="27" spans="1:29" ht="24" customHeight="1" x14ac:dyDescent="0.35">
      <c r="A27" s="8" t="s">
        <v>31</v>
      </c>
      <c r="B27" s="8" t="s">
        <v>1</v>
      </c>
      <c r="C27" s="16">
        <v>0.19125800000000001</v>
      </c>
      <c r="D27" s="16">
        <v>3.9430000000000003E-3</v>
      </c>
      <c r="E27" s="16">
        <v>4.2695999999999998E-2</v>
      </c>
      <c r="F27" s="17">
        <v>2.3540999999999999E-2</v>
      </c>
      <c r="G27" s="16">
        <v>0.12230199999999999</v>
      </c>
      <c r="H27" s="16">
        <v>1.350328</v>
      </c>
      <c r="I27" s="16">
        <v>14.56779811</v>
      </c>
      <c r="J27" s="16">
        <v>8.8336590000000008</v>
      </c>
      <c r="K27" s="16">
        <v>248.09370899999999</v>
      </c>
      <c r="L27" s="16">
        <v>-8.6750000000000004E-3</v>
      </c>
      <c r="M27" s="16">
        <v>0.80430800000000002</v>
      </c>
      <c r="N27" s="16">
        <v>4.8616270000000004</v>
      </c>
      <c r="O27" s="16">
        <v>2.2309999999999999E-3</v>
      </c>
      <c r="P27" s="16">
        <v>1.7353E-2</v>
      </c>
      <c r="Q27" s="16">
        <v>9.2386999999999997E-2</v>
      </c>
      <c r="R27" s="16">
        <v>82.738951999999998</v>
      </c>
      <c r="S27" s="16">
        <v>-0.122693</v>
      </c>
      <c r="T27" s="16">
        <v>14.878609000000001</v>
      </c>
      <c r="U27" s="16">
        <v>4.9648690000000002</v>
      </c>
      <c r="V27" s="16">
        <v>87.688603000000001</v>
      </c>
      <c r="W27" s="17">
        <v>134.22396499999999</v>
      </c>
      <c r="X27" s="16">
        <v>2.3267521689999997</v>
      </c>
      <c r="Y27" s="17">
        <v>0.24096500000000001</v>
      </c>
      <c r="Z27" s="17">
        <v>4.5113823259999997</v>
      </c>
      <c r="AA27" s="17">
        <v>7422.5756979999996</v>
      </c>
      <c r="AB27" s="17">
        <v>2.6413248340000002</v>
      </c>
      <c r="AC27" s="16"/>
    </row>
    <row r="28" spans="1:29" ht="24" customHeight="1" x14ac:dyDescent="0.35">
      <c r="A28" s="8" t="s">
        <v>32</v>
      </c>
      <c r="B28" s="8" t="s">
        <v>1</v>
      </c>
      <c r="C28" s="16">
        <v>0.131412</v>
      </c>
      <c r="D28" s="16">
        <v>0.133185</v>
      </c>
      <c r="E28" s="16">
        <v>2.3501999999999999E-2</v>
      </c>
      <c r="F28" s="17">
        <v>4.4691000000000002E-2</v>
      </c>
      <c r="G28" s="16">
        <v>8.6346999999999993E-2</v>
      </c>
      <c r="H28" s="16">
        <v>2.6385869999999998</v>
      </c>
      <c r="I28" s="16">
        <v>11.028811309999998</v>
      </c>
      <c r="J28" s="16">
        <v>4.759773</v>
      </c>
      <c r="K28" s="16">
        <v>208.87284099999999</v>
      </c>
      <c r="L28" s="16">
        <v>-6.7679999999999997E-3</v>
      </c>
      <c r="M28" s="16">
        <v>0.99299599999999999</v>
      </c>
      <c r="N28" s="16">
        <v>10.503956000000001</v>
      </c>
      <c r="O28" s="16">
        <v>1.0409E-2</v>
      </c>
      <c r="P28" s="16">
        <v>1.9088000000000001E-2</v>
      </c>
      <c r="Q28" s="16">
        <v>0.27554299999999998</v>
      </c>
      <c r="R28" s="16">
        <v>65.015744999999995</v>
      </c>
      <c r="S28" s="16">
        <v>-5.3506999999999999E-2</v>
      </c>
      <c r="T28" s="16">
        <v>7.6857309999999996</v>
      </c>
      <c r="U28" s="16">
        <v>4.2661959999999999</v>
      </c>
      <c r="V28" s="16">
        <v>68.150621000000001</v>
      </c>
      <c r="W28" s="17">
        <v>90.482545999999999</v>
      </c>
      <c r="X28" s="16">
        <v>1.7895441519999999</v>
      </c>
      <c r="Y28" s="17">
        <v>0.121623</v>
      </c>
      <c r="Z28" s="17">
        <v>3.6727029040000003</v>
      </c>
      <c r="AA28" s="17">
        <v>5404.811686</v>
      </c>
      <c r="AB28" s="17">
        <v>2.043484206</v>
      </c>
      <c r="AC28" s="16"/>
    </row>
    <row r="29" spans="1:29" ht="24" customHeight="1" x14ac:dyDescent="0.35">
      <c r="A29" s="8" t="s">
        <v>33</v>
      </c>
      <c r="B29" s="8" t="s">
        <v>1</v>
      </c>
      <c r="C29" s="16">
        <v>0.19312000000000001</v>
      </c>
      <c r="D29" s="16">
        <v>4.8626999999999997E-2</v>
      </c>
      <c r="E29" s="16">
        <v>2.1492000000000001E-2</v>
      </c>
      <c r="F29" s="17">
        <v>6.701E-2</v>
      </c>
      <c r="G29" s="16">
        <v>0.141462</v>
      </c>
      <c r="H29" s="16">
        <v>-1.0217E-2</v>
      </c>
      <c r="I29" s="16">
        <v>14.35383684</v>
      </c>
      <c r="J29" s="16">
        <v>4.6846579999999998</v>
      </c>
      <c r="K29" s="16">
        <v>269.19641200000001</v>
      </c>
      <c r="L29" s="16">
        <v>-2.751E-3</v>
      </c>
      <c r="M29" s="16">
        <v>3.4624100000000002</v>
      </c>
      <c r="N29" s="16">
        <v>5.4644789999999999</v>
      </c>
      <c r="O29" s="16">
        <v>2.2398999999999999E-2</v>
      </c>
      <c r="P29" s="16">
        <v>9.1149999999999998E-3</v>
      </c>
      <c r="Q29" s="16">
        <v>0.46971400000000002</v>
      </c>
      <c r="R29" s="16">
        <v>78.789486999999994</v>
      </c>
      <c r="S29" s="16">
        <v>-0.113708</v>
      </c>
      <c r="T29" s="16">
        <v>10.589293</v>
      </c>
      <c r="U29" s="16">
        <v>4.2067050000000004</v>
      </c>
      <c r="V29" s="16">
        <v>83.349143999999995</v>
      </c>
      <c r="W29" s="17">
        <v>68.913165000000006</v>
      </c>
      <c r="X29" s="16">
        <v>2.2773989399999999</v>
      </c>
      <c r="Y29" s="17">
        <v>0.180174</v>
      </c>
      <c r="Z29" s="17">
        <v>4.5019623510000004</v>
      </c>
      <c r="AA29" s="17">
        <v>7458.6746560000001</v>
      </c>
      <c r="AB29" s="17">
        <v>2.9502202259999999</v>
      </c>
      <c r="AC29" s="16"/>
    </row>
    <row r="30" spans="1:29" ht="24" customHeight="1" x14ac:dyDescent="0.35">
      <c r="A30" s="8" t="s">
        <v>34</v>
      </c>
      <c r="B30" s="8" t="s">
        <v>1</v>
      </c>
      <c r="C30" s="16">
        <v>0.178262</v>
      </c>
      <c r="D30" s="16">
        <v>8.6577000000000001E-2</v>
      </c>
      <c r="E30" s="16">
        <v>0.25298399999999999</v>
      </c>
      <c r="F30" s="17">
        <v>0.120559</v>
      </c>
      <c r="G30" s="16">
        <v>0.12203899999999999</v>
      </c>
      <c r="H30" s="16">
        <v>-0.163853</v>
      </c>
      <c r="I30" s="16">
        <v>14.13996949</v>
      </c>
      <c r="J30" s="16">
        <v>4.4861040000000001</v>
      </c>
      <c r="K30" s="16">
        <v>366.73055399999998</v>
      </c>
      <c r="L30" s="16">
        <v>2.0410000000000001E-2</v>
      </c>
      <c r="M30" s="16">
        <v>0.30366100000000001</v>
      </c>
      <c r="N30" s="16">
        <v>5.1298349999999999</v>
      </c>
      <c r="O30" s="16">
        <v>8.3799999999999999E-4</v>
      </c>
      <c r="P30" s="16">
        <v>2.4919E-2</v>
      </c>
      <c r="Q30" s="16">
        <v>0.28736</v>
      </c>
      <c r="R30" s="16">
        <v>79.418651999999994</v>
      </c>
      <c r="S30" s="16">
        <v>-0.26036599999999999</v>
      </c>
      <c r="T30" s="16">
        <v>9.9507729999999999</v>
      </c>
      <c r="U30" s="16">
        <v>4.6445480000000003</v>
      </c>
      <c r="V30" s="16">
        <v>84.267340000000004</v>
      </c>
      <c r="W30" s="17">
        <v>70.437402000000006</v>
      </c>
      <c r="X30" s="16">
        <v>2.078903758</v>
      </c>
      <c r="Y30" s="17">
        <v>0.23810899999999999</v>
      </c>
      <c r="Z30" s="17">
        <v>4.6009543930000003</v>
      </c>
      <c r="AA30" s="17">
        <v>7450.1064050000004</v>
      </c>
      <c r="AB30" s="17">
        <v>2.7949297240000002</v>
      </c>
      <c r="AC30" s="16"/>
    </row>
    <row r="31" spans="1:29" ht="24" customHeight="1" x14ac:dyDescent="0.35">
      <c r="A31" s="8" t="s">
        <v>36</v>
      </c>
      <c r="B31" s="8" t="s">
        <v>1</v>
      </c>
      <c r="C31" s="16">
        <v>0.73376300000000005</v>
      </c>
      <c r="D31" s="16">
        <v>7.8505000000000005E-2</v>
      </c>
      <c r="E31" s="16">
        <v>0.12199400000000001</v>
      </c>
      <c r="F31" s="17">
        <v>5.2965999999999999E-2</v>
      </c>
      <c r="G31" s="16">
        <v>0.66053099999999998</v>
      </c>
      <c r="H31" s="16">
        <v>2.8173680000000001</v>
      </c>
      <c r="I31" s="16">
        <v>12.008767099999998</v>
      </c>
      <c r="J31" s="16">
        <v>5.1555840000000002</v>
      </c>
      <c r="K31" s="16">
        <v>262.60237499999999</v>
      </c>
      <c r="L31" s="16">
        <v>0.16298799999999999</v>
      </c>
      <c r="M31" s="16">
        <v>0.78396299999999997</v>
      </c>
      <c r="N31" s="16">
        <v>12.975270999999999</v>
      </c>
      <c r="O31" s="16">
        <v>1.0914E-2</v>
      </c>
      <c r="P31" s="16">
        <v>9.7270999999999996E-2</v>
      </c>
      <c r="Q31" s="16">
        <v>0.34063500000000002</v>
      </c>
      <c r="R31" s="16">
        <v>69.614645999999993</v>
      </c>
      <c r="S31" s="16">
        <v>7.2565000000000004E-2</v>
      </c>
      <c r="T31" s="16">
        <v>9.8846699999999998</v>
      </c>
      <c r="U31" s="16">
        <v>6.9297129999999996</v>
      </c>
      <c r="V31" s="16">
        <v>74.421688000000003</v>
      </c>
      <c r="W31" s="17">
        <v>63.421315999999997</v>
      </c>
      <c r="X31" s="16">
        <v>1.919943001</v>
      </c>
      <c r="Y31" s="17">
        <v>0.22498099999999999</v>
      </c>
      <c r="Z31" s="17">
        <v>3.959480884</v>
      </c>
      <c r="AA31" s="17">
        <v>6608.9151949999996</v>
      </c>
      <c r="AB31" s="17">
        <v>2.4224995199999997</v>
      </c>
      <c r="AC31" s="16"/>
    </row>
    <row r="32" spans="1:29" ht="24" customHeight="1" x14ac:dyDescent="0.35">
      <c r="A32" s="8" t="s">
        <v>37</v>
      </c>
      <c r="B32" s="8" t="s">
        <v>1</v>
      </c>
      <c r="C32" s="16">
        <v>0.19985600000000001</v>
      </c>
      <c r="D32" s="16">
        <v>0.219052</v>
      </c>
      <c r="E32" s="16">
        <v>1.086136</v>
      </c>
      <c r="F32" s="17">
        <v>1.5624000000000001E-2</v>
      </c>
      <c r="G32" s="16">
        <v>8.3821999999999994E-2</v>
      </c>
      <c r="H32" s="16">
        <v>-5.1270999999999997E-2</v>
      </c>
      <c r="I32" s="16">
        <v>9.740481131000001</v>
      </c>
      <c r="J32" s="16">
        <v>12.207247000000001</v>
      </c>
      <c r="K32" s="16">
        <v>178.30080100000001</v>
      </c>
      <c r="L32" s="16">
        <v>-1.5610000000000001E-3</v>
      </c>
      <c r="M32" s="16">
        <v>0.124421</v>
      </c>
      <c r="N32" s="16">
        <v>2.0672860000000002</v>
      </c>
      <c r="O32" s="16">
        <v>1.7454999999999998E-2</v>
      </c>
      <c r="P32" s="16">
        <v>9.7737000000000004E-2</v>
      </c>
      <c r="Q32" s="16">
        <v>0.60768299999999997</v>
      </c>
      <c r="R32" s="16">
        <v>63.389560000000003</v>
      </c>
      <c r="S32" s="16">
        <v>-0.105027</v>
      </c>
      <c r="T32" s="16">
        <v>4.8821960000000004</v>
      </c>
      <c r="U32" s="16">
        <v>4.3582650000000003</v>
      </c>
      <c r="V32" s="16">
        <v>67.059633000000005</v>
      </c>
      <c r="W32" s="17">
        <v>421.14439499999997</v>
      </c>
      <c r="X32" s="16">
        <v>2.1396520560000001</v>
      </c>
      <c r="Y32" s="17">
        <v>8.0596000000000001E-2</v>
      </c>
      <c r="Z32" s="17">
        <v>4.2827636629999999</v>
      </c>
      <c r="AA32" s="17">
        <v>4857.6965700000001</v>
      </c>
      <c r="AB32" s="17">
        <v>1.5638954200000001</v>
      </c>
      <c r="AC32" s="16"/>
    </row>
    <row r="33" spans="1:29" ht="24" customHeight="1" x14ac:dyDescent="0.35">
      <c r="A33" s="8" t="s">
        <v>38</v>
      </c>
      <c r="B33" s="8" t="s">
        <v>1</v>
      </c>
      <c r="C33" s="16">
        <v>0.19183800000000001</v>
      </c>
      <c r="D33" s="16">
        <v>6.2415999999999999E-2</v>
      </c>
      <c r="E33" s="16">
        <v>3.94089</v>
      </c>
      <c r="F33" s="17">
        <v>1.8072000000000001E-2</v>
      </c>
      <c r="G33" s="16">
        <v>9.0789999999999996E-2</v>
      </c>
      <c r="H33" s="16">
        <v>0.77871599999999996</v>
      </c>
      <c r="I33" s="16">
        <v>4.3501270750000005</v>
      </c>
      <c r="J33" s="16">
        <v>0.82607900000000001</v>
      </c>
      <c r="K33" s="16">
        <v>465.96436699999998</v>
      </c>
      <c r="L33" s="16">
        <v>6.2793000000000002E-2</v>
      </c>
      <c r="M33" s="16">
        <v>15.541569000000001</v>
      </c>
      <c r="N33" s="16">
        <v>2.2610239999999999</v>
      </c>
      <c r="O33" s="16">
        <v>0.14183200000000001</v>
      </c>
      <c r="P33" s="16">
        <v>0.119384</v>
      </c>
      <c r="Q33" s="16">
        <v>0.40358100000000002</v>
      </c>
      <c r="R33" s="16">
        <v>30.460146999999999</v>
      </c>
      <c r="S33" s="16">
        <v>-0.106436</v>
      </c>
      <c r="T33" s="16">
        <v>3.0433309999999998</v>
      </c>
      <c r="U33" s="16">
        <v>3.5170849999999998</v>
      </c>
      <c r="V33" s="16">
        <v>31.18102</v>
      </c>
      <c r="W33" s="17">
        <v>81.657229999999998</v>
      </c>
      <c r="X33" s="16">
        <v>0.75548950599999998</v>
      </c>
      <c r="Y33" s="17">
        <v>3.0842999999999999E-2</v>
      </c>
      <c r="Z33" s="17">
        <v>2.3313147540000001</v>
      </c>
      <c r="AA33" s="17">
        <v>2820.4485540000001</v>
      </c>
      <c r="AB33" s="17">
        <v>0.89028238799999992</v>
      </c>
      <c r="AC33" s="16"/>
    </row>
    <row r="34" spans="1:29" ht="24" customHeight="1" x14ac:dyDescent="0.35">
      <c r="A34" s="8" t="s">
        <v>39</v>
      </c>
      <c r="B34" s="8" t="s">
        <v>1</v>
      </c>
      <c r="C34" s="16">
        <v>3.0641999999999999E-2</v>
      </c>
      <c r="D34" s="16">
        <v>3.7967979999999999</v>
      </c>
      <c r="E34" s="16">
        <v>0.39616800000000002</v>
      </c>
      <c r="F34" s="17">
        <v>3.1528E-2</v>
      </c>
      <c r="G34" s="16">
        <v>8.9610999999999996E-2</v>
      </c>
      <c r="H34" s="16">
        <v>0.28157500000000002</v>
      </c>
      <c r="I34" s="16">
        <v>-2.5396032999999998E-2</v>
      </c>
      <c r="J34" s="16">
        <v>0.186892</v>
      </c>
      <c r="K34" s="16">
        <v>55.752248999999999</v>
      </c>
      <c r="L34" s="16">
        <v>-5.5999999999999999E-5</v>
      </c>
      <c r="M34" s="16">
        <v>0.45724100000000001</v>
      </c>
      <c r="N34" s="16">
        <v>3.798867</v>
      </c>
      <c r="O34" s="16">
        <v>3.8238000000000001E-2</v>
      </c>
      <c r="P34" s="16">
        <v>3.7636000000000003E-2</v>
      </c>
      <c r="Q34" s="16">
        <v>0.36083999999999999</v>
      </c>
      <c r="R34" s="16">
        <v>0.23594499999999999</v>
      </c>
      <c r="S34" s="16">
        <v>-0.21105499999999999</v>
      </c>
      <c r="T34" s="16">
        <v>36.180278999999999</v>
      </c>
      <c r="U34" s="16">
        <v>0.18804499999999999</v>
      </c>
      <c r="V34" s="16">
        <v>0.25605</v>
      </c>
      <c r="W34" s="17">
        <v>-1.525544</v>
      </c>
      <c r="X34" s="16">
        <v>3.0417175000000001E-2</v>
      </c>
      <c r="Y34" s="17">
        <v>7.1999999999999998E-3</v>
      </c>
      <c r="Z34" s="17">
        <v>0.102148629</v>
      </c>
      <c r="AA34" s="17">
        <v>-48.023108999999998</v>
      </c>
      <c r="AB34" s="17">
        <v>1.6599792000000002E-2</v>
      </c>
      <c r="AC34" s="16"/>
    </row>
    <row r="35" spans="1:29" ht="24" customHeight="1" x14ac:dyDescent="0.35">
      <c r="A35" s="8" t="s">
        <v>40</v>
      </c>
      <c r="B35" s="8" t="s">
        <v>1</v>
      </c>
      <c r="C35" s="16">
        <v>0.102878</v>
      </c>
      <c r="D35" s="16">
        <v>0.805531</v>
      </c>
      <c r="E35" s="16">
        <v>0.144515</v>
      </c>
      <c r="F35" s="17">
        <v>3.5924999999999999E-2</v>
      </c>
      <c r="G35" s="16">
        <v>0.119826</v>
      </c>
      <c r="H35" s="16">
        <v>13.249055</v>
      </c>
      <c r="I35" s="16">
        <v>7.2275957250000005</v>
      </c>
      <c r="J35" s="16">
        <v>2.1126469999999999</v>
      </c>
      <c r="K35" s="16">
        <v>269.316823</v>
      </c>
      <c r="L35" s="16">
        <v>-9.8300000000000002E-3</v>
      </c>
      <c r="M35" s="16">
        <v>0.415904</v>
      </c>
      <c r="N35" s="16">
        <v>5.3349919999999997</v>
      </c>
      <c r="O35" s="16">
        <v>1.0218E-2</v>
      </c>
      <c r="P35" s="16">
        <v>1.9356000000000002E-2</v>
      </c>
      <c r="Q35" s="16">
        <v>0.27016600000000002</v>
      </c>
      <c r="R35" s="16">
        <v>48.246825999999999</v>
      </c>
      <c r="S35" s="16">
        <v>-7.5193999999999997E-2</v>
      </c>
      <c r="T35" s="16">
        <v>17.681559</v>
      </c>
      <c r="U35" s="16">
        <v>4.0319070000000004</v>
      </c>
      <c r="V35" s="16">
        <v>50.703206000000002</v>
      </c>
      <c r="W35" s="17">
        <v>40.567925000000002</v>
      </c>
      <c r="X35" s="16">
        <v>0.93309940200000008</v>
      </c>
      <c r="Y35" s="17">
        <v>5.0285999999999997E-2</v>
      </c>
      <c r="Z35" s="17">
        <v>2.87000835</v>
      </c>
      <c r="AA35" s="17">
        <v>4452.3042320000004</v>
      </c>
      <c r="AB35" s="17">
        <v>1.674098809</v>
      </c>
      <c r="AC35" s="16"/>
    </row>
    <row r="36" spans="1:29" ht="24" customHeight="1" x14ac:dyDescent="0.35">
      <c r="A36" s="8" t="s">
        <v>41</v>
      </c>
      <c r="B36" s="8" t="s">
        <v>1</v>
      </c>
      <c r="C36" s="16">
        <v>0.153005</v>
      </c>
      <c r="D36" s="16">
        <v>0.17835200000000001</v>
      </c>
      <c r="E36" s="16">
        <v>5.1137000000000002E-2</v>
      </c>
      <c r="F36" s="17">
        <v>1.6590000000000001E-2</v>
      </c>
      <c r="G36" s="16">
        <v>0.112482</v>
      </c>
      <c r="H36" s="16">
        <v>4.4089770000000001</v>
      </c>
      <c r="I36" s="16">
        <v>13.534096659999999</v>
      </c>
      <c r="J36" s="16">
        <v>6.9996720000000003</v>
      </c>
      <c r="K36" s="16">
        <v>249.50387499999999</v>
      </c>
      <c r="L36" s="16">
        <v>-1.5076000000000001E-2</v>
      </c>
      <c r="M36" s="16">
        <v>0.23861499999999999</v>
      </c>
      <c r="N36" s="16">
        <v>4.9853209999999999</v>
      </c>
      <c r="O36" s="16">
        <v>6.8360000000000001E-3</v>
      </c>
      <c r="P36" s="16">
        <v>8.9580000000000007E-3</v>
      </c>
      <c r="Q36" s="16">
        <v>0.13483800000000001</v>
      </c>
      <c r="R36" s="16">
        <v>76.448308999999995</v>
      </c>
      <c r="S36" s="16">
        <v>-0.21429400000000001</v>
      </c>
      <c r="T36" s="16">
        <v>5.1085390000000004</v>
      </c>
      <c r="U36" s="16">
        <v>4.8332509999999997</v>
      </c>
      <c r="V36" s="16">
        <v>81.465182999999996</v>
      </c>
      <c r="W36" s="17">
        <v>122.681478</v>
      </c>
      <c r="X36" s="16">
        <v>2.1521642459999999</v>
      </c>
      <c r="Y36" s="17">
        <v>0.22626599999999999</v>
      </c>
      <c r="Z36" s="17">
        <v>4.2572226769999997</v>
      </c>
      <c r="AA36" s="17">
        <v>6920.6504530000002</v>
      </c>
      <c r="AB36" s="17">
        <v>2.5004331739999999</v>
      </c>
      <c r="AC36" s="16"/>
    </row>
    <row r="37" spans="1:29" ht="24" customHeight="1" x14ac:dyDescent="0.35">
      <c r="A37" s="8" t="s">
        <v>42</v>
      </c>
      <c r="B37" s="8" t="s">
        <v>1</v>
      </c>
      <c r="C37" s="16">
        <v>0.13173199999999999</v>
      </c>
      <c r="D37" s="16">
        <v>0.64924300000000001</v>
      </c>
      <c r="E37" s="16">
        <v>8.3760000000000001E-2</v>
      </c>
      <c r="F37" s="17">
        <v>0.57602500000000001</v>
      </c>
      <c r="G37" s="16">
        <v>0.14475399999999999</v>
      </c>
      <c r="H37" s="16">
        <v>-0.26937</v>
      </c>
      <c r="I37" s="16">
        <v>12.034890789999999</v>
      </c>
      <c r="J37" s="16">
        <v>9.4443560000000009</v>
      </c>
      <c r="K37" s="16">
        <v>265.59044699999998</v>
      </c>
      <c r="L37" s="16">
        <v>2.1579999999999998E-2</v>
      </c>
      <c r="M37" s="16">
        <v>9.6948999999999994E-2</v>
      </c>
      <c r="N37" s="16">
        <v>4.3897250000000003</v>
      </c>
      <c r="O37" s="16">
        <v>1.0345E-2</v>
      </c>
      <c r="P37" s="16">
        <v>3.0741000000000001E-2</v>
      </c>
      <c r="Q37" s="16">
        <v>0.68418400000000001</v>
      </c>
      <c r="R37" s="16">
        <v>84.323763999999997</v>
      </c>
      <c r="S37" s="16">
        <v>-0.191135</v>
      </c>
      <c r="T37" s="16">
        <v>9.9259149999999998</v>
      </c>
      <c r="U37" s="16">
        <v>3.9430679999999998</v>
      </c>
      <c r="V37" s="16">
        <v>92.226436000000007</v>
      </c>
      <c r="W37" s="17">
        <v>118.05497200000001</v>
      </c>
      <c r="X37" s="16">
        <v>1.594455215</v>
      </c>
      <c r="Y37" s="17">
        <v>0.10243099999999999</v>
      </c>
      <c r="Z37" s="17">
        <v>4.2736243849999997</v>
      </c>
      <c r="AA37" s="17">
        <v>8337.3962919999994</v>
      </c>
      <c r="AB37" s="17">
        <v>2.8016053969999999</v>
      </c>
      <c r="AC37" s="16"/>
    </row>
    <row r="38" spans="1:29" ht="24" customHeight="1" x14ac:dyDescent="0.35">
      <c r="A38" s="8" t="s">
        <v>43</v>
      </c>
      <c r="B38" s="8" t="s">
        <v>1</v>
      </c>
      <c r="C38" s="16">
        <v>0.21135699999999999</v>
      </c>
      <c r="D38" s="16">
        <v>17.813635999999999</v>
      </c>
      <c r="E38" s="16">
        <v>1.0568610000000001</v>
      </c>
      <c r="F38" s="17">
        <v>9.3907000000000004E-2</v>
      </c>
      <c r="G38" s="16">
        <v>0.19689000000000001</v>
      </c>
      <c r="H38" s="16">
        <v>1.351094</v>
      </c>
      <c r="I38" s="16">
        <v>12.41149777</v>
      </c>
      <c r="J38" s="16">
        <v>9.313974</v>
      </c>
      <c r="K38" s="16">
        <v>252.54511299999999</v>
      </c>
      <c r="L38" s="16">
        <v>2.5423999999999999E-2</v>
      </c>
      <c r="M38" s="16">
        <v>0.38872600000000002</v>
      </c>
      <c r="N38" s="16">
        <v>20.276164999999999</v>
      </c>
      <c r="O38" s="16">
        <v>1.4125E-2</v>
      </c>
      <c r="P38" s="16">
        <v>0.12514700000000001</v>
      </c>
      <c r="Q38" s="16">
        <v>0.81637199999999999</v>
      </c>
      <c r="R38" s="16">
        <v>88.301717999999994</v>
      </c>
      <c r="S38" s="16">
        <v>0.12525900000000001</v>
      </c>
      <c r="T38" s="16">
        <v>2.9294120000000001</v>
      </c>
      <c r="U38" s="16">
        <v>3.8959839999999999</v>
      </c>
      <c r="V38" s="16">
        <v>95.071442000000005</v>
      </c>
      <c r="W38" s="17">
        <v>28.289940999999999</v>
      </c>
      <c r="X38" s="16">
        <v>1.6142320540000001</v>
      </c>
      <c r="Y38" s="17">
        <v>0.130185</v>
      </c>
      <c r="Z38" s="17">
        <v>4.4523746309999996</v>
      </c>
      <c r="AA38" s="17">
        <v>8686.7010389999996</v>
      </c>
      <c r="AB38" s="17">
        <v>3.0965603500000003</v>
      </c>
      <c r="AC38" s="16"/>
    </row>
    <row r="39" spans="1:29" ht="24" customHeight="1" x14ac:dyDescent="0.35">
      <c r="A39" s="8" t="s">
        <v>44</v>
      </c>
      <c r="B39" s="8" t="s">
        <v>1</v>
      </c>
      <c r="C39" s="16">
        <v>5.0222999999999997E-2</v>
      </c>
      <c r="D39" s="16">
        <v>3.292249</v>
      </c>
      <c r="E39" s="16">
        <v>0.71687000000000001</v>
      </c>
      <c r="F39" s="17">
        <v>2.4559000000000001E-2</v>
      </c>
      <c r="G39" s="16">
        <v>0.15030499999999999</v>
      </c>
      <c r="H39" s="16">
        <v>-0.196216</v>
      </c>
      <c r="I39" s="16">
        <v>9.9256808579999998</v>
      </c>
      <c r="J39" s="16">
        <v>12.327574</v>
      </c>
      <c r="K39" s="16">
        <v>163.36381700000001</v>
      </c>
      <c r="L39" s="16">
        <v>-6.9680000000000002E-3</v>
      </c>
      <c r="M39" s="16">
        <v>8.6059999999999998E-2</v>
      </c>
      <c r="N39" s="16">
        <v>1.852387</v>
      </c>
      <c r="O39" s="16">
        <v>1.9710000000000001E-3</v>
      </c>
      <c r="P39" s="16">
        <v>2.1297E-2</v>
      </c>
      <c r="Q39" s="16">
        <v>0.31412699999999999</v>
      </c>
      <c r="R39" s="16">
        <v>69.264097000000007</v>
      </c>
      <c r="S39" s="16">
        <v>-0.12772700000000001</v>
      </c>
      <c r="T39" s="16">
        <v>1.0225299999999999</v>
      </c>
      <c r="U39" s="16">
        <v>3.8425039999999999</v>
      </c>
      <c r="V39" s="16">
        <v>72.870433000000006</v>
      </c>
      <c r="W39" s="17">
        <v>454.26043099999998</v>
      </c>
      <c r="X39" s="16">
        <v>1.877275236</v>
      </c>
      <c r="Y39" s="17">
        <v>3.9278E-2</v>
      </c>
      <c r="Z39" s="17">
        <v>4.4008003129999995</v>
      </c>
      <c r="AA39" s="17">
        <v>5326.243332</v>
      </c>
      <c r="AB39" s="17">
        <v>1.5307352359999999</v>
      </c>
      <c r="AC39" s="16"/>
    </row>
    <row r="40" spans="1:29" ht="24" customHeight="1" x14ac:dyDescent="0.35">
      <c r="A40" s="8" t="s">
        <v>45</v>
      </c>
      <c r="B40" s="8" t="s">
        <v>1</v>
      </c>
      <c r="C40" s="16">
        <v>0.106309</v>
      </c>
      <c r="D40" s="16">
        <v>1.7168969999999999</v>
      </c>
      <c r="E40" s="16">
        <v>2.3288E-2</v>
      </c>
      <c r="F40" s="17">
        <v>7.5771000000000005E-2</v>
      </c>
      <c r="G40" s="16">
        <v>0.111085</v>
      </c>
      <c r="H40" s="16">
        <v>-0.19111900000000001</v>
      </c>
      <c r="I40" s="16">
        <v>12.55439745</v>
      </c>
      <c r="J40" s="16">
        <v>9.4217200000000005</v>
      </c>
      <c r="K40" s="16">
        <v>239.47402400000001</v>
      </c>
      <c r="L40" s="16">
        <v>3.1649999999999998E-3</v>
      </c>
      <c r="M40" s="16">
        <v>0.10836999999999999</v>
      </c>
      <c r="N40" s="16">
        <v>3.0010880000000002</v>
      </c>
      <c r="O40" s="16">
        <v>8.4400000000000002E-4</v>
      </c>
      <c r="P40" s="16">
        <v>7.5674000000000005E-2</v>
      </c>
      <c r="Q40" s="16">
        <v>0.70720899999999998</v>
      </c>
      <c r="R40" s="16">
        <v>84.210445000000007</v>
      </c>
      <c r="S40" s="16">
        <v>-0.12124799999999999</v>
      </c>
      <c r="T40" s="16">
        <v>10.198829999999999</v>
      </c>
      <c r="U40" s="16">
        <v>5.0986409999999998</v>
      </c>
      <c r="V40" s="16">
        <v>91.504750000000001</v>
      </c>
      <c r="W40" s="17">
        <v>118.753732</v>
      </c>
      <c r="X40" s="16">
        <v>1.6147492219999999</v>
      </c>
      <c r="Y40" s="17">
        <v>9.2420000000000002E-2</v>
      </c>
      <c r="Z40" s="17">
        <v>4.3357159379999999</v>
      </c>
      <c r="AA40" s="17">
        <v>7791.9284150000003</v>
      </c>
      <c r="AB40" s="17">
        <v>2.853905299</v>
      </c>
      <c r="AC40" s="16"/>
    </row>
    <row r="41" spans="1:29" ht="24" customHeight="1" x14ac:dyDescent="0.35">
      <c r="A41" s="8" t="s">
        <v>46</v>
      </c>
      <c r="B41" s="8" t="s">
        <v>1</v>
      </c>
      <c r="C41" s="16">
        <v>0.106986</v>
      </c>
      <c r="D41" s="16">
        <v>6.7893569999999999</v>
      </c>
      <c r="E41" s="16">
        <v>9.9255999999999997E-2</v>
      </c>
      <c r="F41" s="17">
        <v>4.1435E-2</v>
      </c>
      <c r="G41" s="16">
        <v>0.12673200000000001</v>
      </c>
      <c r="H41" s="16">
        <v>-0.110412</v>
      </c>
      <c r="I41" s="16">
        <v>12.402844010000001</v>
      </c>
      <c r="J41" s="16">
        <v>8.7792969999999997</v>
      </c>
      <c r="K41" s="16">
        <v>237.35455099999999</v>
      </c>
      <c r="L41" s="16">
        <v>-5.8979999999999996E-3</v>
      </c>
      <c r="M41" s="16">
        <v>8.2476999999999995E-2</v>
      </c>
      <c r="N41" s="16">
        <v>2.5504739999999999</v>
      </c>
      <c r="O41" s="16">
        <v>3.7399999999999998E-4</v>
      </c>
      <c r="P41" s="16">
        <v>2.4457E-2</v>
      </c>
      <c r="Q41" s="16">
        <v>0.49009599999999998</v>
      </c>
      <c r="R41" s="16">
        <v>85.323701999999997</v>
      </c>
      <c r="S41" s="16">
        <v>-0.16802700000000001</v>
      </c>
      <c r="T41" s="16">
        <v>8.9502489999999995</v>
      </c>
      <c r="U41" s="16">
        <v>4.1028929999999999</v>
      </c>
      <c r="V41" s="16">
        <v>90.894737000000006</v>
      </c>
      <c r="W41" s="17">
        <v>95.688531999999995</v>
      </c>
      <c r="X41" s="16">
        <v>1.5259608470000001</v>
      </c>
      <c r="Y41" s="17">
        <v>0.13286500000000001</v>
      </c>
      <c r="Z41" s="17">
        <v>4.2903757569999996</v>
      </c>
      <c r="AA41" s="17">
        <v>7854.1034650000001</v>
      </c>
      <c r="AB41" s="17">
        <v>2.8865979790000003</v>
      </c>
      <c r="AC41" s="16"/>
    </row>
    <row r="42" spans="1:29" ht="24" customHeight="1" x14ac:dyDescent="0.35">
      <c r="A42" s="8" t="s">
        <v>47</v>
      </c>
      <c r="B42" s="8" t="s">
        <v>1</v>
      </c>
      <c r="C42" s="16">
        <v>0.114575</v>
      </c>
      <c r="D42" s="16">
        <v>6.3347249999999997</v>
      </c>
      <c r="E42" s="16">
        <v>1.9103999999999999E-2</v>
      </c>
      <c r="F42" s="17">
        <v>6.5157000000000007E-2</v>
      </c>
      <c r="G42" s="16">
        <v>0.14995700000000001</v>
      </c>
      <c r="H42" s="16">
        <v>0.60545099999999996</v>
      </c>
      <c r="I42" s="16">
        <v>12.183166219999999</v>
      </c>
      <c r="J42" s="16">
        <v>8.6230659999999997</v>
      </c>
      <c r="K42" s="16">
        <v>240.68290099999999</v>
      </c>
      <c r="L42" s="16">
        <v>2.4424999999999999E-2</v>
      </c>
      <c r="M42" s="16">
        <v>0.24924099999999999</v>
      </c>
      <c r="N42" s="16">
        <v>4.0167270000000004</v>
      </c>
      <c r="O42" s="16">
        <v>1.5067000000000001E-2</v>
      </c>
      <c r="P42" s="16">
        <v>0.135154</v>
      </c>
      <c r="Q42" s="16">
        <v>0.38011899999999998</v>
      </c>
      <c r="R42" s="16">
        <v>86.392246</v>
      </c>
      <c r="S42" s="16">
        <v>-0.154311</v>
      </c>
      <c r="T42" s="16">
        <v>23.700896</v>
      </c>
      <c r="U42" s="16">
        <v>3.935711</v>
      </c>
      <c r="V42" s="16">
        <v>92.589731</v>
      </c>
      <c r="W42" s="17">
        <v>120.15326</v>
      </c>
      <c r="X42" s="16">
        <v>1.6209957740000001</v>
      </c>
      <c r="Y42" s="17">
        <v>7.9126000000000002E-2</v>
      </c>
      <c r="Z42" s="17">
        <v>4.3191215039999999</v>
      </c>
      <c r="AA42" s="17">
        <v>7967.8137470000001</v>
      </c>
      <c r="AB42" s="17">
        <v>2.9300359889999998</v>
      </c>
      <c r="AC42" s="16"/>
    </row>
    <row r="43" spans="1:29" ht="24" customHeight="1" x14ac:dyDescent="0.35">
      <c r="A43" s="8" t="s">
        <v>48</v>
      </c>
      <c r="B43" s="8" t="s">
        <v>1</v>
      </c>
      <c r="C43" s="16">
        <v>0.105097</v>
      </c>
      <c r="D43" s="16">
        <v>26.204602000000001</v>
      </c>
      <c r="E43" s="16">
        <v>5.9774000000000001E-2</v>
      </c>
      <c r="F43" s="17">
        <v>9.5824000000000006E-2</v>
      </c>
      <c r="G43" s="16">
        <v>0.17166899999999999</v>
      </c>
      <c r="H43" s="16">
        <v>0.20902000000000001</v>
      </c>
      <c r="I43" s="16">
        <v>12.313664749999999</v>
      </c>
      <c r="J43" s="16">
        <v>9.6907429999999994</v>
      </c>
      <c r="K43" s="16">
        <v>222.32702599999999</v>
      </c>
      <c r="L43" s="16">
        <v>2.2089000000000001E-2</v>
      </c>
      <c r="M43" s="16">
        <v>0.187226</v>
      </c>
      <c r="N43" s="16">
        <v>3.3956409999999999</v>
      </c>
      <c r="O43" s="16">
        <v>1.5674E-2</v>
      </c>
      <c r="P43" s="16">
        <v>0.78239800000000004</v>
      </c>
      <c r="Q43" s="16">
        <v>1.2164219999999999</v>
      </c>
      <c r="R43" s="16">
        <v>85.523409000000001</v>
      </c>
      <c r="S43" s="16">
        <v>-0.12688099999999999</v>
      </c>
      <c r="T43" s="16">
        <v>12.518909000000001</v>
      </c>
      <c r="U43" s="16">
        <v>3.8511449999999998</v>
      </c>
      <c r="V43" s="16">
        <v>91.108823000000001</v>
      </c>
      <c r="W43" s="17">
        <v>116.39073</v>
      </c>
      <c r="X43" s="16">
        <v>1.5535670829999999</v>
      </c>
      <c r="Y43" s="17">
        <v>9.9879999999999997E-2</v>
      </c>
      <c r="Z43" s="17">
        <v>4.3251642959999996</v>
      </c>
      <c r="AA43" s="17">
        <v>7528.6214559999999</v>
      </c>
      <c r="AB43" s="17">
        <v>2.717222933</v>
      </c>
      <c r="AC43" s="16"/>
    </row>
    <row r="44" spans="1:29" ht="24" customHeight="1" x14ac:dyDescent="0.35">
      <c r="A44" s="8" t="s">
        <v>50</v>
      </c>
      <c r="B44" s="8" t="s">
        <v>1</v>
      </c>
      <c r="C44" s="16">
        <v>0.67529099999999997</v>
      </c>
      <c r="D44" s="16">
        <v>2.2225730000000001</v>
      </c>
      <c r="E44" s="16">
        <v>3.2363999999999997E-2</v>
      </c>
      <c r="F44" s="17">
        <v>5.0437999999999997E-2</v>
      </c>
      <c r="G44" s="16">
        <v>0.150284</v>
      </c>
      <c r="H44" s="16">
        <v>6.4495999999999998E-2</v>
      </c>
      <c r="I44" s="16">
        <v>12.01122018</v>
      </c>
      <c r="J44" s="16">
        <v>7.1908430000000001</v>
      </c>
      <c r="K44" s="16">
        <v>215.421043</v>
      </c>
      <c r="L44" s="16">
        <v>1.1557E-2</v>
      </c>
      <c r="M44" s="16">
        <v>0.16816200000000001</v>
      </c>
      <c r="N44" s="16">
        <v>4.0296159999999999</v>
      </c>
      <c r="O44" s="16">
        <v>1.4104999999999999E-2</v>
      </c>
      <c r="P44" s="16">
        <v>0.549153</v>
      </c>
      <c r="Q44" s="16">
        <v>0.73326199999999997</v>
      </c>
      <c r="R44" s="16">
        <v>83.902185000000003</v>
      </c>
      <c r="S44" s="16">
        <v>-0.14496500000000001</v>
      </c>
      <c r="T44" s="16">
        <v>26.165692</v>
      </c>
      <c r="U44" s="16">
        <v>5.143732</v>
      </c>
      <c r="V44" s="16">
        <v>89.325536999999997</v>
      </c>
      <c r="W44" s="17">
        <v>113.738304</v>
      </c>
      <c r="X44" s="16">
        <v>1.547317249</v>
      </c>
      <c r="Y44" s="17">
        <v>0.13608700000000001</v>
      </c>
      <c r="Z44" s="17">
        <v>4.2265616780000004</v>
      </c>
      <c r="AA44" s="17">
        <v>7649.0446039999997</v>
      </c>
      <c r="AB44" s="17">
        <v>2.8184660180000001</v>
      </c>
      <c r="AC44" s="16"/>
    </row>
    <row r="45" spans="1:29" ht="24" customHeight="1" x14ac:dyDescent="0.35">
      <c r="A45" s="8" t="s">
        <v>51</v>
      </c>
      <c r="B45" s="8" t="s">
        <v>1</v>
      </c>
      <c r="C45" s="16">
        <v>1.0000960000000001</v>
      </c>
      <c r="D45" s="16">
        <v>0.21736900000000001</v>
      </c>
      <c r="E45" s="16">
        <v>4.1117000000000001E-2</v>
      </c>
      <c r="F45" s="17">
        <v>0.30746800000000002</v>
      </c>
      <c r="G45" s="16">
        <v>4.5511999999999997E-2</v>
      </c>
      <c r="H45" s="16">
        <v>0.69935499999999995</v>
      </c>
      <c r="I45" s="16">
        <v>12.3042575</v>
      </c>
      <c r="J45" s="16">
        <v>11.287857000000001</v>
      </c>
      <c r="K45" s="16">
        <v>589.38213599999995</v>
      </c>
      <c r="L45" s="16">
        <v>8.3738999999999994E-2</v>
      </c>
      <c r="M45" s="16">
        <v>1.236423</v>
      </c>
      <c r="N45" s="16">
        <v>576.85259199999996</v>
      </c>
      <c r="O45" s="16">
        <v>0.236592</v>
      </c>
      <c r="P45" s="16">
        <v>117.543458</v>
      </c>
      <c r="Q45" s="16">
        <v>2.5925029999999998</v>
      </c>
      <c r="R45" s="16">
        <v>85.228470000000002</v>
      </c>
      <c r="S45" s="16">
        <v>-1.2884E-2</v>
      </c>
      <c r="T45" s="16">
        <v>25.540203999999999</v>
      </c>
      <c r="U45" s="16">
        <v>4.4237679999999999</v>
      </c>
      <c r="V45" s="16">
        <v>91.230436999999995</v>
      </c>
      <c r="W45" s="17">
        <v>116.956833</v>
      </c>
      <c r="X45" s="16">
        <v>1.6114068890000002</v>
      </c>
      <c r="Y45" s="17">
        <v>0.18701000000000001</v>
      </c>
      <c r="Z45" s="17">
        <v>4.5246144949999998</v>
      </c>
      <c r="AA45" s="17">
        <v>7885.5648499999998</v>
      </c>
      <c r="AB45" s="17">
        <v>2.8723214440000002</v>
      </c>
      <c r="AC45" s="16"/>
    </row>
    <row r="46" spans="1:29" ht="24" customHeight="1" x14ac:dyDescent="0.35">
      <c r="A46" s="8" t="s">
        <v>52</v>
      </c>
      <c r="B46" s="8" t="s">
        <v>1</v>
      </c>
      <c r="C46" s="16">
        <v>0.21060599999999999</v>
      </c>
      <c r="D46" s="16">
        <v>0.293873</v>
      </c>
      <c r="E46" s="16">
        <v>0.85222799999999999</v>
      </c>
      <c r="F46" s="17">
        <v>7.7632999999999994E-2</v>
      </c>
      <c r="G46" s="16">
        <v>0.14416599999999999</v>
      </c>
      <c r="H46" s="16">
        <v>6.7669999999999996E-3</v>
      </c>
      <c r="I46" s="16">
        <v>12.099184900000001</v>
      </c>
      <c r="J46" s="16">
        <v>1.1148499999999999</v>
      </c>
      <c r="K46" s="16">
        <v>233.43186299999999</v>
      </c>
      <c r="L46" s="16">
        <v>1.428E-3</v>
      </c>
      <c r="M46" s="16">
        <v>0.113623</v>
      </c>
      <c r="N46" s="16">
        <v>5.4049139999999998</v>
      </c>
      <c r="O46" s="16">
        <v>2.6356999999999998E-2</v>
      </c>
      <c r="P46" s="16">
        <v>8.4024000000000001E-2</v>
      </c>
      <c r="Q46" s="16">
        <v>6.6521999999999998E-2</v>
      </c>
      <c r="R46" s="16">
        <v>82.832956999999993</v>
      </c>
      <c r="S46" s="16">
        <v>-0.15495600000000001</v>
      </c>
      <c r="T46" s="16">
        <v>7.0296849999999997</v>
      </c>
      <c r="U46" s="16">
        <v>4.0779680000000003</v>
      </c>
      <c r="V46" s="16">
        <v>89.040980000000005</v>
      </c>
      <c r="W46" s="17">
        <v>115.76387</v>
      </c>
      <c r="X46" s="16">
        <v>1.5445606789999999</v>
      </c>
      <c r="Y46" s="17">
        <v>0.132353</v>
      </c>
      <c r="Z46" s="17">
        <v>4.2460651799999996</v>
      </c>
      <c r="AA46" s="17">
        <v>7729.5129749999996</v>
      </c>
      <c r="AB46" s="17">
        <v>2.7983665810000002</v>
      </c>
      <c r="AC46" s="16"/>
    </row>
    <row r="47" spans="1:29" ht="24" customHeight="1" x14ac:dyDescent="0.35">
      <c r="A47" s="8" t="s">
        <v>53</v>
      </c>
      <c r="B47" s="8" t="s">
        <v>1</v>
      </c>
      <c r="C47" s="16">
        <v>21.204143999999999</v>
      </c>
      <c r="D47" s="16">
        <v>0.21574099999999999</v>
      </c>
      <c r="E47" s="16">
        <v>1.109227</v>
      </c>
      <c r="F47" s="17">
        <v>0.14548</v>
      </c>
      <c r="G47" s="16">
        <v>0.28786299999999998</v>
      </c>
      <c r="H47" s="16">
        <v>3.0963790000000002</v>
      </c>
      <c r="I47" s="16">
        <v>44.120744999999999</v>
      </c>
      <c r="J47" s="16">
        <v>125.58846699999999</v>
      </c>
      <c r="K47" s="16">
        <v>71505.933481</v>
      </c>
      <c r="L47" s="16">
        <v>4.2909000000000003E-2</v>
      </c>
      <c r="M47" s="16">
        <v>135.01167699999999</v>
      </c>
      <c r="N47" s="16">
        <v>16.212803000000001</v>
      </c>
      <c r="O47" s="16">
        <v>4.1160000000000002E-2</v>
      </c>
      <c r="P47" s="16">
        <v>7.8788999999999998E-2</v>
      </c>
      <c r="Q47" s="16">
        <v>1.3550310000000001</v>
      </c>
      <c r="R47" s="16">
        <v>336.73813100000001</v>
      </c>
      <c r="S47" s="16">
        <v>0.249033</v>
      </c>
      <c r="T47" s="16">
        <v>1.7872239999999999</v>
      </c>
      <c r="U47" s="16">
        <v>1003.736723</v>
      </c>
      <c r="V47" s="16">
        <v>358.49330400000002</v>
      </c>
      <c r="W47" s="17">
        <v>91.666826999999998</v>
      </c>
      <c r="X47" s="16">
        <v>17.140221484000001</v>
      </c>
      <c r="Y47" s="17">
        <v>7.1836039999999999</v>
      </c>
      <c r="Z47" s="17">
        <v>69.289180783999996</v>
      </c>
      <c r="AA47" s="17">
        <v>57015.477870000002</v>
      </c>
      <c r="AB47" s="17">
        <v>36.160348723000006</v>
      </c>
      <c r="AC47" s="16"/>
    </row>
    <row r="48" spans="1:29" ht="24" customHeight="1" x14ac:dyDescent="0.35">
      <c r="A48" s="8" t="s">
        <v>54</v>
      </c>
      <c r="B48" s="8" t="s">
        <v>1</v>
      </c>
      <c r="C48" s="16">
        <v>0.34535199999999999</v>
      </c>
      <c r="D48" s="16">
        <v>3.5094E-2</v>
      </c>
      <c r="E48" s="16">
        <v>2.3512999999999999E-2</v>
      </c>
      <c r="F48" s="17">
        <v>1.2374320000000001</v>
      </c>
      <c r="G48" s="16">
        <v>0.19737099999999999</v>
      </c>
      <c r="H48" s="16">
        <v>0.31821899999999997</v>
      </c>
      <c r="I48" s="16">
        <v>15.364952370000001</v>
      </c>
      <c r="J48" s="16">
        <v>20.634048</v>
      </c>
      <c r="K48" s="16">
        <v>254.56961200000001</v>
      </c>
      <c r="L48" s="16">
        <v>5.5995999999999997E-2</v>
      </c>
      <c r="M48" s="16">
        <v>0.16369500000000001</v>
      </c>
      <c r="N48" s="16">
        <v>3.6903769999999998</v>
      </c>
      <c r="O48" s="16">
        <v>7.4089999999999998E-3</v>
      </c>
      <c r="P48" s="16">
        <v>3.9731000000000002E-2</v>
      </c>
      <c r="Q48" s="16">
        <v>0.585005</v>
      </c>
      <c r="R48" s="16">
        <v>73.071911999999998</v>
      </c>
      <c r="S48" s="16">
        <v>-2.1683999999999998E-2</v>
      </c>
      <c r="T48" s="16">
        <v>11.552713000000001</v>
      </c>
      <c r="U48" s="16">
        <v>9.3606020000000001</v>
      </c>
      <c r="V48" s="16">
        <v>77.538073999999995</v>
      </c>
      <c r="W48" s="17">
        <v>12.138403</v>
      </c>
      <c r="X48" s="16">
        <v>1.371029907</v>
      </c>
      <c r="Y48" s="17">
        <v>0.218666</v>
      </c>
      <c r="Z48" s="17">
        <v>5.4389699899999995</v>
      </c>
      <c r="AA48" s="17">
        <v>10848.67851</v>
      </c>
      <c r="AB48" s="17">
        <v>2.5625622589999999</v>
      </c>
      <c r="AC48" s="16"/>
    </row>
    <row r="49" spans="1:32" ht="24" customHeight="1" x14ac:dyDescent="0.35">
      <c r="A49" s="8">
        <v>1968</v>
      </c>
      <c r="B49" s="8" t="s">
        <v>1</v>
      </c>
      <c r="C49" s="16">
        <v>0.96358100000000002</v>
      </c>
      <c r="D49" s="16">
        <v>0.22708400000000001</v>
      </c>
      <c r="E49" s="16">
        <v>3.5721000000000003E-2</v>
      </c>
      <c r="F49" s="17">
        <v>0.170934</v>
      </c>
      <c r="G49" s="16">
        <v>0.17499000000000001</v>
      </c>
      <c r="H49" s="16">
        <v>1.25617</v>
      </c>
      <c r="I49" s="16">
        <v>27.0357825</v>
      </c>
      <c r="J49" s="16">
        <v>44.377079999999999</v>
      </c>
      <c r="K49" s="16">
        <v>11352.182267</v>
      </c>
      <c r="L49" s="16">
        <v>2.6335999999999998E-2</v>
      </c>
      <c r="M49" s="16">
        <v>1.04037</v>
      </c>
      <c r="N49" s="16">
        <v>3.551606</v>
      </c>
      <c r="O49" s="16">
        <v>1.4727000000000001E-2</v>
      </c>
      <c r="P49" s="16">
        <v>9.6451999999999996E-2</v>
      </c>
      <c r="Q49" s="16">
        <v>0.76265799999999995</v>
      </c>
      <c r="R49" s="16">
        <v>158.074623</v>
      </c>
      <c r="S49" s="16">
        <v>0.139381</v>
      </c>
      <c r="T49" s="16">
        <v>12.255098</v>
      </c>
      <c r="U49" s="16">
        <v>137.07400699999999</v>
      </c>
      <c r="V49" s="16">
        <v>178.302786</v>
      </c>
      <c r="W49" s="17">
        <v>73.144779</v>
      </c>
      <c r="X49" s="16">
        <v>3.863356209</v>
      </c>
      <c r="Y49" s="17">
        <v>0.461918</v>
      </c>
      <c r="Z49" s="17">
        <v>23.064507053</v>
      </c>
      <c r="AA49" s="17">
        <v>26764.819090000001</v>
      </c>
      <c r="AB49" s="17">
        <v>12.460094370999999</v>
      </c>
      <c r="AC49" s="16"/>
      <c r="AF49" s="13"/>
    </row>
    <row r="50" spans="1:32" ht="24" customHeight="1" x14ac:dyDescent="0.35">
      <c r="A50" s="8" t="s">
        <v>55</v>
      </c>
      <c r="B50" s="8" t="s">
        <v>1</v>
      </c>
      <c r="C50" s="16">
        <v>3.5792760000000001</v>
      </c>
      <c r="D50" s="16">
        <v>8.2449999999999996E-2</v>
      </c>
      <c r="E50" s="16">
        <v>0.128775</v>
      </c>
      <c r="F50" s="17">
        <v>0.11715299999999999</v>
      </c>
      <c r="G50" s="16">
        <v>0.14654700000000001</v>
      </c>
      <c r="H50" s="16">
        <v>0.66806699999999997</v>
      </c>
      <c r="I50" s="16">
        <v>22.14520607</v>
      </c>
      <c r="J50" s="16">
        <v>74.417833000000002</v>
      </c>
      <c r="K50" s="16">
        <v>13593.128322</v>
      </c>
      <c r="L50" s="16">
        <v>9.1219999999999996E-2</v>
      </c>
      <c r="M50" s="16">
        <v>0.131579</v>
      </c>
      <c r="N50" s="16">
        <v>5.1817270000000004</v>
      </c>
      <c r="O50" s="16">
        <v>5.1549999999999999E-3</v>
      </c>
      <c r="P50" s="16">
        <v>4.5900000000000003E-2</v>
      </c>
      <c r="Q50" s="16">
        <v>1.488923</v>
      </c>
      <c r="R50" s="16">
        <v>89.120123000000007</v>
      </c>
      <c r="S50" s="16">
        <v>-2.5543E-2</v>
      </c>
      <c r="T50" s="16">
        <v>10.828834000000001</v>
      </c>
      <c r="U50" s="16">
        <v>113.588071</v>
      </c>
      <c r="V50" s="16">
        <v>97.496928999999994</v>
      </c>
      <c r="W50" s="17">
        <v>27.304556999999999</v>
      </c>
      <c r="X50" s="16">
        <v>2.399855879</v>
      </c>
      <c r="Y50" s="17">
        <v>4.1767469999999998</v>
      </c>
      <c r="Z50" s="17">
        <v>14.560135426999999</v>
      </c>
      <c r="AA50" s="17">
        <v>14076.102639999999</v>
      </c>
      <c r="AB50" s="17">
        <v>8.4225740069999997</v>
      </c>
      <c r="AF50" s="13"/>
    </row>
    <row r="51" spans="1:32" ht="24" customHeight="1" x14ac:dyDescent="0.35">
      <c r="A51" s="8" t="s">
        <v>56</v>
      </c>
      <c r="B51" s="8" t="s">
        <v>1</v>
      </c>
      <c r="C51" s="16">
        <v>0.193802</v>
      </c>
      <c r="D51" s="16">
        <v>1.6053999999999999E-2</v>
      </c>
      <c r="E51" s="16">
        <v>1.0357E-2</v>
      </c>
      <c r="F51" s="17">
        <v>6.7932999999999993E-2</v>
      </c>
      <c r="G51" s="16">
        <v>0.19701199999999999</v>
      </c>
      <c r="H51" s="16">
        <v>1.457239</v>
      </c>
      <c r="I51" s="16">
        <v>11.05642297</v>
      </c>
      <c r="J51" s="16">
        <v>12.41595</v>
      </c>
      <c r="K51" s="16">
        <v>231.017978</v>
      </c>
      <c r="L51" s="16">
        <v>6.5728999999999996E-2</v>
      </c>
      <c r="M51" s="16">
        <v>0.12087199999999999</v>
      </c>
      <c r="N51" s="16">
        <v>4.3813040000000001</v>
      </c>
      <c r="O51" s="16">
        <v>4.2389999999999997E-3</v>
      </c>
      <c r="P51" s="16">
        <v>3.4030999999999999E-2</v>
      </c>
      <c r="Q51" s="16">
        <v>0.49650899999999998</v>
      </c>
      <c r="R51" s="16">
        <v>78.563265999999999</v>
      </c>
      <c r="S51" s="16">
        <v>-3.7394999999999998E-2</v>
      </c>
      <c r="T51" s="16">
        <v>8.1831379999999996</v>
      </c>
      <c r="U51" s="16">
        <v>5.4514870000000002</v>
      </c>
      <c r="V51" s="16">
        <v>85.052192000000005</v>
      </c>
      <c r="W51" s="17">
        <v>39.179977999999998</v>
      </c>
      <c r="X51" s="16">
        <v>1.1546271589999999</v>
      </c>
      <c r="Y51" s="17">
        <v>8.8138999999999995E-2</v>
      </c>
      <c r="Z51" s="17">
        <v>4.1085533939999994</v>
      </c>
      <c r="AA51" s="17">
        <v>11084.392690000001</v>
      </c>
      <c r="AB51" s="17">
        <v>3.8873282519999997</v>
      </c>
      <c r="AF51" s="13"/>
    </row>
    <row r="52" spans="1:32" ht="24" customHeight="1" x14ac:dyDescent="0.35">
      <c r="A52" s="8" t="s">
        <v>57</v>
      </c>
      <c r="B52" s="8" t="s">
        <v>1</v>
      </c>
      <c r="C52" s="16">
        <v>0.99587400000000004</v>
      </c>
      <c r="D52" s="16">
        <v>0.20204900000000001</v>
      </c>
      <c r="E52" s="16">
        <v>0.97379599999999999</v>
      </c>
      <c r="F52" s="17">
        <v>0.14668500000000001</v>
      </c>
      <c r="G52" s="16">
        <v>0.16354399999999999</v>
      </c>
      <c r="H52" s="16">
        <v>0.88461699999999999</v>
      </c>
      <c r="I52" s="16">
        <v>17.962053009999998</v>
      </c>
      <c r="J52" s="16">
        <v>5.9789269999999997</v>
      </c>
      <c r="K52" s="16">
        <v>2096.5864689999999</v>
      </c>
      <c r="L52" s="16">
        <v>2.9068E-2</v>
      </c>
      <c r="M52" s="16">
        <v>30.668417000000002</v>
      </c>
      <c r="N52" s="16">
        <v>5.920801</v>
      </c>
      <c r="O52" s="16">
        <v>1.8280000000000001E-2</v>
      </c>
      <c r="P52" s="16">
        <v>0.234456</v>
      </c>
      <c r="Q52" s="16">
        <v>0.21513099999999999</v>
      </c>
      <c r="R52" s="16">
        <v>303.39826099999999</v>
      </c>
      <c r="S52" s="16">
        <v>-6.2454999999999997E-2</v>
      </c>
      <c r="T52" s="16">
        <v>17.541046000000001</v>
      </c>
      <c r="U52" s="16">
        <v>18.058814999999999</v>
      </c>
      <c r="V52" s="16">
        <v>317.89184999999998</v>
      </c>
      <c r="W52" s="17">
        <v>122.392672</v>
      </c>
      <c r="X52" s="16">
        <v>2.9453948850000002</v>
      </c>
      <c r="Y52" s="17">
        <v>40.535176</v>
      </c>
      <c r="Z52" s="17">
        <v>14.872467801000001</v>
      </c>
      <c r="AA52" s="17">
        <v>16775.40465</v>
      </c>
      <c r="AB52" s="17">
        <v>4.2974016110000006</v>
      </c>
      <c r="AE52" s="14"/>
      <c r="AF52" s="11"/>
    </row>
    <row r="53" spans="1:32" ht="24" customHeight="1" x14ac:dyDescent="0.35">
      <c r="A53" s="8" t="s">
        <v>58</v>
      </c>
      <c r="B53" s="8" t="s">
        <v>1</v>
      </c>
      <c r="C53" s="16">
        <v>2.0725530000000001</v>
      </c>
      <c r="D53" s="16">
        <v>3.1314000000000002E-2</v>
      </c>
      <c r="E53" s="16">
        <v>3.0403199999999999</v>
      </c>
      <c r="F53" s="17">
        <v>4.1569000000000002E-2</v>
      </c>
      <c r="G53" s="16">
        <v>0.26298199999999999</v>
      </c>
      <c r="H53" s="16">
        <v>2.1094529999999998</v>
      </c>
      <c r="I53" s="16">
        <v>40.092488230000001</v>
      </c>
      <c r="J53" s="16">
        <v>10.258979</v>
      </c>
      <c r="K53" s="16">
        <v>13308.713755000001</v>
      </c>
      <c r="L53" s="16">
        <v>1.5956999999999999E-2</v>
      </c>
      <c r="M53" s="16">
        <v>79.592264999999998</v>
      </c>
      <c r="N53" s="16">
        <v>103.548123</v>
      </c>
      <c r="O53" s="16">
        <v>1.7621999999999999E-2</v>
      </c>
      <c r="P53" s="16">
        <v>6.2584000000000001E-2</v>
      </c>
      <c r="Q53" s="16">
        <v>0.108223</v>
      </c>
      <c r="R53" s="16">
        <v>1273.6945579999999</v>
      </c>
      <c r="S53" s="16">
        <v>0.26327800000000001</v>
      </c>
      <c r="T53" s="16">
        <v>7.0311640000000004</v>
      </c>
      <c r="U53" s="16">
        <v>8981.6257389999992</v>
      </c>
      <c r="V53" s="16">
        <v>1276.880793</v>
      </c>
      <c r="W53" s="17">
        <v>235.346891</v>
      </c>
      <c r="X53" s="16">
        <v>32.397252029999997</v>
      </c>
      <c r="Y53" s="17">
        <v>438.26544699999999</v>
      </c>
      <c r="Z53" s="17">
        <v>188.34727420799999</v>
      </c>
      <c r="AA53" s="17">
        <v>42635.79984</v>
      </c>
      <c r="AB53" s="17">
        <v>2.8449778860000001</v>
      </c>
      <c r="AF53" s="15"/>
    </row>
    <row r="54" spans="1:32" ht="24" customHeight="1" x14ac:dyDescent="0.35">
      <c r="A54" s="8" t="s">
        <v>59</v>
      </c>
      <c r="B54" s="8" t="s">
        <v>1</v>
      </c>
      <c r="C54" s="16">
        <v>2.5669059999999999</v>
      </c>
      <c r="D54" s="16">
        <v>4.3158000000000002E-2</v>
      </c>
      <c r="E54" s="16">
        <v>6.8584529999999999</v>
      </c>
      <c r="F54" s="17">
        <v>0.28101900000000002</v>
      </c>
      <c r="G54" s="16">
        <v>0.32502599999999998</v>
      </c>
      <c r="H54" s="16">
        <v>2.1981160000000002</v>
      </c>
      <c r="I54" s="16">
        <v>41.979115890000003</v>
      </c>
      <c r="J54" s="16">
        <v>30.360688</v>
      </c>
      <c r="K54" s="16">
        <v>18511.337608999998</v>
      </c>
      <c r="L54" s="16">
        <v>1.7468000000000001E-2</v>
      </c>
      <c r="M54" s="16">
        <v>132.476708</v>
      </c>
      <c r="N54" s="16">
        <v>794.17816000000005</v>
      </c>
      <c r="O54" s="16">
        <v>0.33272400000000002</v>
      </c>
      <c r="P54" s="16">
        <v>0.176174</v>
      </c>
      <c r="Q54" s="16">
        <v>0.50922800000000001</v>
      </c>
      <c r="R54" s="16">
        <v>1643.2615840000001</v>
      </c>
      <c r="S54" s="16">
        <v>0.44551000000000002</v>
      </c>
      <c r="T54" s="16">
        <v>13.389927</v>
      </c>
      <c r="U54" s="16">
        <v>10768.756531000001</v>
      </c>
      <c r="V54" s="16">
        <v>1647.0871199999999</v>
      </c>
      <c r="W54" s="17">
        <v>447.62431299999997</v>
      </c>
      <c r="X54" s="16">
        <v>38.315588935999997</v>
      </c>
      <c r="Y54" s="17">
        <v>752.84517000000005</v>
      </c>
      <c r="Z54" s="17">
        <v>220.07023056900002</v>
      </c>
      <c r="AA54" s="17">
        <v>55282.21099</v>
      </c>
      <c r="AB54" s="17">
        <v>4.18244639</v>
      </c>
      <c r="AF54" s="13"/>
    </row>
    <row r="55" spans="1:32" ht="24" customHeight="1" x14ac:dyDescent="0.35">
      <c r="A55" s="8" t="s">
        <v>60</v>
      </c>
      <c r="B55" s="8" t="s">
        <v>1</v>
      </c>
      <c r="C55" s="16">
        <v>0.175313</v>
      </c>
      <c r="D55" s="16">
        <v>3.8406000000000003E-2</v>
      </c>
      <c r="E55" s="16">
        <v>0.66309899999999999</v>
      </c>
      <c r="F55" s="17">
        <v>3.6080000000000001E-2</v>
      </c>
      <c r="G55" s="16">
        <v>7.7849000000000002E-2</v>
      </c>
      <c r="H55" s="16">
        <v>-0.119641</v>
      </c>
      <c r="I55" s="16">
        <v>14.889039589999999</v>
      </c>
      <c r="J55" s="16">
        <v>7.2454989999999997</v>
      </c>
      <c r="K55" s="16">
        <v>2255.10997</v>
      </c>
      <c r="L55" s="16">
        <v>1.4507000000000001E-2</v>
      </c>
      <c r="M55" s="16">
        <v>0.15928400000000001</v>
      </c>
      <c r="N55" s="16">
        <v>2.9936370000000001</v>
      </c>
      <c r="O55" s="16">
        <v>9.8569999999999994E-3</v>
      </c>
      <c r="P55" s="16">
        <v>5.1529999999999999E-2</v>
      </c>
      <c r="Q55" s="16">
        <v>0.564913</v>
      </c>
      <c r="R55" s="16">
        <v>45.612357000000003</v>
      </c>
      <c r="S55" s="16">
        <v>-0.113495</v>
      </c>
      <c r="T55" s="16">
        <v>4.2145739999999998</v>
      </c>
      <c r="U55" s="16">
        <v>21.491607999999999</v>
      </c>
      <c r="V55" s="16">
        <v>48.596041999999997</v>
      </c>
      <c r="W55" s="17">
        <v>31.607547</v>
      </c>
      <c r="X55" s="16">
        <v>1.7474865959999999</v>
      </c>
      <c r="Y55" s="17">
        <v>1.6920679999999999</v>
      </c>
      <c r="Z55" s="17">
        <v>3.054833039</v>
      </c>
      <c r="AA55" s="17">
        <v>6837.795983</v>
      </c>
      <c r="AB55" s="17">
        <v>2.6770759539999998</v>
      </c>
      <c r="AF55" s="13"/>
    </row>
    <row r="56" spans="1:32" ht="24" customHeight="1" x14ac:dyDescent="0.35">
      <c r="A56" s="8" t="s">
        <v>61</v>
      </c>
      <c r="B56" s="8" t="s">
        <v>1</v>
      </c>
      <c r="C56" s="16">
        <v>0.16084799999999999</v>
      </c>
      <c r="D56" s="16">
        <v>4.1813999999999997E-2</v>
      </c>
      <c r="E56" s="16">
        <v>0.79717400000000005</v>
      </c>
      <c r="F56" s="17">
        <v>2.6072440000000001</v>
      </c>
      <c r="G56" s="16">
        <v>0.102518</v>
      </c>
      <c r="H56" s="16">
        <v>-4.7398999999999997E-2</v>
      </c>
      <c r="I56" s="16">
        <v>14.955540580000001</v>
      </c>
      <c r="J56" s="16">
        <v>11.044197</v>
      </c>
      <c r="K56" s="16">
        <v>1177.8020650000001</v>
      </c>
      <c r="L56" s="16">
        <v>0.27607300000000001</v>
      </c>
      <c r="M56" s="16">
        <v>0.27616299999999999</v>
      </c>
      <c r="N56" s="16">
        <v>17.645493999999999</v>
      </c>
      <c r="O56" s="16">
        <v>2.8542999999999999E-2</v>
      </c>
      <c r="P56" s="16">
        <v>0.15797700000000001</v>
      </c>
      <c r="Q56" s="16">
        <v>7.9300990000000002</v>
      </c>
      <c r="R56" s="16">
        <v>74.304742000000005</v>
      </c>
      <c r="S56" s="16">
        <v>-1.5727999999999999E-2</v>
      </c>
      <c r="T56" s="16">
        <v>13.114376999999999</v>
      </c>
      <c r="U56" s="16">
        <v>12.054505000000001</v>
      </c>
      <c r="V56" s="16">
        <v>80.028096000000005</v>
      </c>
      <c r="W56" s="17">
        <v>71.117834000000002</v>
      </c>
      <c r="X56" s="16">
        <v>1.4251574199999999</v>
      </c>
      <c r="Y56" s="17">
        <v>1.183079</v>
      </c>
      <c r="Z56" s="17">
        <v>4.0587397379999999</v>
      </c>
      <c r="AA56" s="17">
        <v>9026.4982330000003</v>
      </c>
      <c r="AB56" s="17">
        <v>3.9593217289999996</v>
      </c>
      <c r="AF56" s="13"/>
    </row>
    <row r="57" spans="1:32" ht="24" customHeight="1" x14ac:dyDescent="0.35">
      <c r="AF57" s="13"/>
    </row>
    <row r="58" spans="1:32" ht="24" customHeight="1" x14ac:dyDescent="0.35">
      <c r="AE58" s="14"/>
      <c r="AF58" s="11"/>
    </row>
    <row r="59" spans="1:32" ht="24" customHeight="1" x14ac:dyDescent="0.35">
      <c r="AF59" s="13"/>
    </row>
  </sheetData>
  <conditionalFormatting sqref="C1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6"/>
  <sheetViews>
    <sheetView zoomScale="85" zoomScaleNormal="85" workbookViewId="0">
      <pane ySplit="1" topLeftCell="A2" activePane="bottomLeft" state="frozen"/>
      <selection pane="bottomLeft" activeCell="B23" sqref="B23"/>
    </sheetView>
  </sheetViews>
  <sheetFormatPr defaultRowHeight="14.5" x14ac:dyDescent="0.35"/>
  <cols>
    <col min="1" max="1" width="12.26953125" style="8" customWidth="1"/>
    <col min="2" max="2" width="22.81640625" style="8" customWidth="1"/>
    <col min="3" max="5" width="12.26953125" style="8" customWidth="1"/>
    <col min="6" max="6" width="12.26953125" style="9" customWidth="1"/>
    <col min="7" max="22" width="12.26953125" style="8" customWidth="1"/>
    <col min="23" max="23" width="12.26953125" style="9" customWidth="1"/>
    <col min="24" max="24" width="12.26953125" style="8" customWidth="1"/>
    <col min="25" max="28" width="12.26953125" style="9" customWidth="1"/>
    <col min="29" max="30" width="12.26953125" style="8" customWidth="1"/>
    <col min="31" max="32" width="12.26953125" style="10" customWidth="1"/>
  </cols>
  <sheetData>
    <row r="1" spans="1:32" s="1" customFormat="1" ht="24" customHeight="1" x14ac:dyDescent="0.35">
      <c r="A1" s="2"/>
      <c r="B1" s="2" t="s">
        <v>0</v>
      </c>
      <c r="C1" s="2" t="s">
        <v>93</v>
      </c>
      <c r="D1" s="2" t="s">
        <v>94</v>
      </c>
      <c r="E1" s="2" t="s">
        <v>95</v>
      </c>
      <c r="F1" s="3" t="s">
        <v>96</v>
      </c>
      <c r="G1" s="2" t="s">
        <v>97</v>
      </c>
      <c r="H1" s="2" t="s">
        <v>98</v>
      </c>
      <c r="I1" s="4" t="s">
        <v>92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2" t="s">
        <v>109</v>
      </c>
      <c r="U1" s="2" t="s">
        <v>110</v>
      </c>
      <c r="V1" s="2" t="s">
        <v>107</v>
      </c>
      <c r="W1" s="3" t="s">
        <v>111</v>
      </c>
      <c r="X1" s="4" t="s">
        <v>91</v>
      </c>
      <c r="Y1" s="3" t="s">
        <v>112</v>
      </c>
      <c r="Z1" s="4" t="s">
        <v>89</v>
      </c>
      <c r="AA1" s="4" t="s">
        <v>72</v>
      </c>
      <c r="AB1" s="5" t="s">
        <v>90</v>
      </c>
      <c r="AE1" s="6" t="s">
        <v>88</v>
      </c>
      <c r="AF1" s="7" t="s">
        <v>86</v>
      </c>
    </row>
    <row r="2" spans="1:32" ht="24" customHeight="1" x14ac:dyDescent="0.35">
      <c r="A2" s="8" t="s">
        <v>4</v>
      </c>
      <c r="B2" s="8" t="s">
        <v>1</v>
      </c>
      <c r="C2" s="8">
        <v>0.72192400000000001</v>
      </c>
      <c r="D2" s="8">
        <v>0.74944500000000003</v>
      </c>
      <c r="E2" s="8">
        <v>8.0141000000000004E-2</v>
      </c>
      <c r="F2" s="9">
        <v>7.2000000000000002E-5</v>
      </c>
      <c r="G2" s="8">
        <v>1.0214000000000001E-2</v>
      </c>
      <c r="H2" s="8">
        <v>-0.93188099999999996</v>
      </c>
      <c r="I2" s="8">
        <v>4.3228679449999996</v>
      </c>
      <c r="J2" s="8">
        <v>0.37593599999999999</v>
      </c>
      <c r="K2" s="8">
        <v>180.91363899999999</v>
      </c>
      <c r="L2" s="8">
        <v>-1.5308E-2</v>
      </c>
      <c r="M2" s="8">
        <v>2720.5437120000001</v>
      </c>
      <c r="N2" s="8">
        <v>336.79490600000003</v>
      </c>
      <c r="O2" s="8">
        <v>6.2040129999999998</v>
      </c>
      <c r="P2" s="8">
        <v>0.73993799999999998</v>
      </c>
      <c r="Q2" s="8">
        <v>0.14125799999999999</v>
      </c>
      <c r="R2" s="8">
        <v>195.40088600000001</v>
      </c>
      <c r="S2" s="8">
        <v>-0.87234900000000004</v>
      </c>
      <c r="T2" s="8">
        <v>22.824529999999999</v>
      </c>
      <c r="U2" s="8">
        <v>6.2441040000000001</v>
      </c>
      <c r="V2" s="8">
        <v>197.652917</v>
      </c>
      <c r="W2" s="9">
        <v>402.01848799999999</v>
      </c>
      <c r="X2" s="8">
        <v>0.40201848800000001</v>
      </c>
      <c r="Y2" s="9">
        <v>0.17472299999999999</v>
      </c>
      <c r="Z2" s="9">
        <v>2.129245735</v>
      </c>
      <c r="AA2" s="9">
        <v>20063.973050000001</v>
      </c>
      <c r="AB2" s="9">
        <v>4.2176517579999997</v>
      </c>
      <c r="AC2" s="16"/>
      <c r="AF2" s="11"/>
    </row>
    <row r="3" spans="1:32" s="16" customFormat="1" ht="24" customHeight="1" x14ac:dyDescent="0.35">
      <c r="B3" s="16" t="s">
        <v>2</v>
      </c>
      <c r="C3" s="16">
        <v>16.7</v>
      </c>
      <c r="D3" s="16">
        <v>4.01</v>
      </c>
      <c r="E3" s="16">
        <v>10.5</v>
      </c>
      <c r="F3" s="17">
        <v>1767.8</v>
      </c>
      <c r="G3" s="16">
        <v>62.24</v>
      </c>
      <c r="H3" s="16">
        <v>2</v>
      </c>
      <c r="I3" s="16">
        <v>1.23</v>
      </c>
      <c r="J3" s="16">
        <v>13.85</v>
      </c>
      <c r="K3" s="16">
        <v>2.2599999999999998</v>
      </c>
      <c r="L3" s="16">
        <v>18.07</v>
      </c>
      <c r="M3" s="16">
        <v>0.8</v>
      </c>
      <c r="N3" s="16">
        <v>0.64</v>
      </c>
      <c r="O3" s="16">
        <v>2.17</v>
      </c>
      <c r="P3" s="16">
        <v>3.97</v>
      </c>
      <c r="Q3" s="16">
        <v>6.85</v>
      </c>
      <c r="R3" s="16">
        <v>1.06</v>
      </c>
      <c r="S3" s="16">
        <v>14.18</v>
      </c>
      <c r="T3" s="16">
        <v>1.24</v>
      </c>
      <c r="U3" s="16">
        <v>4.3499999999999996</v>
      </c>
      <c r="V3" s="16">
        <v>1.29</v>
      </c>
      <c r="W3" s="17">
        <v>1.95</v>
      </c>
      <c r="X3" s="16">
        <v>1.34</v>
      </c>
      <c r="Y3" s="17">
        <v>63.31</v>
      </c>
      <c r="Z3" s="17">
        <v>3.93</v>
      </c>
      <c r="AA3" s="17">
        <v>3.02</v>
      </c>
      <c r="AB3" s="17">
        <v>1.84</v>
      </c>
      <c r="AC3" s="8"/>
      <c r="AD3" s="8"/>
      <c r="AE3" s="16" t="s">
        <v>62</v>
      </c>
      <c r="AF3" s="23">
        <v>45.6</v>
      </c>
    </row>
    <row r="4" spans="1:32" ht="24" customHeight="1" x14ac:dyDescent="0.35">
      <c r="A4" s="8" t="s">
        <v>5</v>
      </c>
      <c r="B4" s="8" t="s">
        <v>1</v>
      </c>
      <c r="C4" s="8">
        <v>0.194582</v>
      </c>
      <c r="D4" s="8">
        <v>0.670014</v>
      </c>
      <c r="E4" s="8">
        <v>0.22900999999999999</v>
      </c>
      <c r="F4" s="9">
        <v>2.8215E-2</v>
      </c>
      <c r="G4" s="8">
        <v>3.2881000000000001E-2</v>
      </c>
      <c r="H4" s="8">
        <v>0.49342599999999998</v>
      </c>
      <c r="I4" s="8">
        <v>12.723758309999999</v>
      </c>
      <c r="J4" s="8">
        <v>0.852491</v>
      </c>
      <c r="K4" s="8">
        <v>305.56891999999999</v>
      </c>
      <c r="L4" s="8">
        <v>-6.1520000000000004E-3</v>
      </c>
      <c r="M4" s="8">
        <v>145.926681</v>
      </c>
      <c r="N4" s="8">
        <v>15.639777</v>
      </c>
      <c r="O4" s="8">
        <v>0.42000500000000002</v>
      </c>
      <c r="P4" s="8">
        <v>0.23349500000000001</v>
      </c>
      <c r="Q4" s="8">
        <v>0.46878700000000001</v>
      </c>
      <c r="R4" s="8">
        <v>79.402981999999994</v>
      </c>
      <c r="S4" s="8">
        <v>-0.87065400000000004</v>
      </c>
      <c r="T4" s="8">
        <v>34.278956000000001</v>
      </c>
      <c r="U4" s="8">
        <v>4.7910729999999999</v>
      </c>
      <c r="V4" s="8">
        <v>84.370599999999996</v>
      </c>
      <c r="W4" s="9">
        <v>86.770435000000006</v>
      </c>
      <c r="X4" s="8">
        <v>2.1493458240000001</v>
      </c>
      <c r="Y4" s="9">
        <v>6.4865999999999993E-2</v>
      </c>
      <c r="Z4" s="9">
        <v>4.5487247790000005</v>
      </c>
      <c r="AA4" s="9">
        <v>6567.6650810000001</v>
      </c>
      <c r="AB4" s="9">
        <v>2.2378387989999999</v>
      </c>
      <c r="AC4" s="16"/>
      <c r="AE4" s="8" t="s">
        <v>63</v>
      </c>
      <c r="AF4" s="15">
        <v>3.9609999999999999</v>
      </c>
    </row>
    <row r="5" spans="1:32" s="16" customFormat="1" ht="24" customHeight="1" x14ac:dyDescent="0.35">
      <c r="B5" s="16" t="s">
        <v>2</v>
      </c>
      <c r="C5" s="16">
        <v>24.89</v>
      </c>
      <c r="D5" s="16">
        <v>4.33</v>
      </c>
      <c r="E5" s="16">
        <v>7.19</v>
      </c>
      <c r="F5" s="17">
        <v>7.69</v>
      </c>
      <c r="G5" s="16">
        <v>37.61</v>
      </c>
      <c r="H5" s="16">
        <v>9.35</v>
      </c>
      <c r="I5" s="16">
        <v>2.44</v>
      </c>
      <c r="J5" s="16">
        <v>10.6</v>
      </c>
      <c r="K5" s="16">
        <v>3.34</v>
      </c>
      <c r="L5" s="16">
        <v>20.57</v>
      </c>
      <c r="M5" s="16">
        <v>1.55</v>
      </c>
      <c r="N5" s="16">
        <v>3.19</v>
      </c>
      <c r="O5" s="16">
        <v>3.98</v>
      </c>
      <c r="P5" s="16">
        <v>5.73</v>
      </c>
      <c r="Q5" s="16">
        <v>2.4900000000000002</v>
      </c>
      <c r="R5" s="16">
        <v>0.92</v>
      </c>
      <c r="S5" s="16">
        <v>13.28</v>
      </c>
      <c r="T5" s="16">
        <v>1.37</v>
      </c>
      <c r="U5" s="16">
        <v>6.96</v>
      </c>
      <c r="V5" s="16">
        <v>1.67</v>
      </c>
      <c r="W5" s="17">
        <v>1.91</v>
      </c>
      <c r="X5" s="16">
        <v>1.78</v>
      </c>
      <c r="Y5" s="17">
        <v>109.25</v>
      </c>
      <c r="Z5" s="17">
        <v>1.88</v>
      </c>
      <c r="AA5" s="17">
        <v>2.21</v>
      </c>
      <c r="AB5" s="17">
        <v>3.51</v>
      </c>
      <c r="AC5" s="8"/>
      <c r="AD5" s="8"/>
      <c r="AE5" s="16" t="s">
        <v>64</v>
      </c>
      <c r="AF5" s="23">
        <v>5.0640000000000001</v>
      </c>
    </row>
    <row r="6" spans="1:32" ht="24" customHeight="1" x14ac:dyDescent="0.35">
      <c r="A6" s="8" t="s">
        <v>6</v>
      </c>
      <c r="B6" s="8" t="s">
        <v>1</v>
      </c>
      <c r="C6" s="8">
        <v>8.5959999999999995E-3</v>
      </c>
      <c r="D6" s="8">
        <v>1.5242E-2</v>
      </c>
      <c r="E6" s="8">
        <v>2.2023999999999998E-2</v>
      </c>
      <c r="F6" s="9">
        <v>1.5484E-2</v>
      </c>
      <c r="G6" s="8">
        <v>5.7829999999999999E-3</v>
      </c>
      <c r="H6" s="8">
        <v>0.71155100000000004</v>
      </c>
      <c r="I6" s="8">
        <v>10.790205400000001</v>
      </c>
      <c r="J6" s="8">
        <v>3.2472059999999998</v>
      </c>
      <c r="K6" s="8">
        <v>200.35702599999999</v>
      </c>
      <c r="L6" s="8">
        <v>-1.5845000000000001E-2</v>
      </c>
      <c r="M6" s="8">
        <v>3.5432250000000001</v>
      </c>
      <c r="N6" s="8">
        <v>4.196542</v>
      </c>
      <c r="O6" s="8">
        <v>7.4729999999999996E-3</v>
      </c>
      <c r="P6" s="8">
        <v>1.4326999999999999E-2</v>
      </c>
      <c r="Q6" s="8">
        <v>0.30381000000000002</v>
      </c>
      <c r="R6" s="8">
        <v>66.337100000000007</v>
      </c>
      <c r="S6" s="8">
        <v>-0.84248999999999996</v>
      </c>
      <c r="T6" s="8">
        <v>14.698028000000001</v>
      </c>
      <c r="U6" s="8">
        <v>3.1555240000000002</v>
      </c>
      <c r="V6" s="8">
        <v>66.667336000000006</v>
      </c>
      <c r="W6" s="9">
        <v>66.683573999999993</v>
      </c>
      <c r="X6" s="8">
        <v>1.568439355</v>
      </c>
      <c r="Y6" s="9">
        <v>-3.5547000000000002E-2</v>
      </c>
      <c r="Z6" s="9">
        <v>4.1808483040000004</v>
      </c>
      <c r="AA6" s="9">
        <v>5982.7254290000001</v>
      </c>
      <c r="AB6" s="9">
        <v>2.2214401969999997</v>
      </c>
      <c r="AC6" s="16"/>
      <c r="AE6" s="8" t="s">
        <v>65</v>
      </c>
      <c r="AF6" s="15">
        <v>150.6</v>
      </c>
    </row>
    <row r="7" spans="1:32" s="16" customFormat="1" ht="24" customHeight="1" x14ac:dyDescent="0.35">
      <c r="B7" s="16" t="s">
        <v>2</v>
      </c>
      <c r="C7" s="16">
        <v>349.07</v>
      </c>
      <c r="D7" s="16">
        <v>37.39</v>
      </c>
      <c r="E7" s="16">
        <v>21.05</v>
      </c>
      <c r="F7" s="17">
        <v>11.35</v>
      </c>
      <c r="G7" s="16">
        <v>138.61000000000001</v>
      </c>
      <c r="H7" s="16">
        <v>7.59</v>
      </c>
      <c r="I7" s="16">
        <v>2.44</v>
      </c>
      <c r="J7" s="16">
        <v>6.12</v>
      </c>
      <c r="K7" s="16">
        <v>4.07</v>
      </c>
      <c r="L7" s="16">
        <v>15.37</v>
      </c>
      <c r="M7" s="16">
        <v>2.95</v>
      </c>
      <c r="N7" s="16">
        <v>1.1299999999999999</v>
      </c>
      <c r="O7" s="16">
        <v>37.83</v>
      </c>
      <c r="P7" s="16">
        <v>18.23</v>
      </c>
      <c r="Q7" s="16">
        <v>7.19</v>
      </c>
      <c r="R7" s="16">
        <v>1.97</v>
      </c>
      <c r="S7" s="16">
        <v>10.56</v>
      </c>
      <c r="T7" s="16">
        <v>1.72</v>
      </c>
      <c r="U7" s="16">
        <v>5</v>
      </c>
      <c r="V7" s="16">
        <v>1.04</v>
      </c>
      <c r="W7" s="17">
        <v>1.48</v>
      </c>
      <c r="X7" s="16">
        <v>1.85</v>
      </c>
      <c r="Y7" s="17">
        <v>292.43</v>
      </c>
      <c r="Z7" s="17">
        <v>2.87</v>
      </c>
      <c r="AA7" s="17">
        <v>2.75</v>
      </c>
      <c r="AB7" s="17">
        <v>2.5</v>
      </c>
      <c r="AC7" s="8"/>
      <c r="AD7" s="8"/>
      <c r="AE7" s="16" t="s">
        <v>66</v>
      </c>
      <c r="AF7" s="23">
        <v>25.15</v>
      </c>
    </row>
    <row r="8" spans="1:32" ht="24" customHeight="1" x14ac:dyDescent="0.35">
      <c r="A8" s="8" t="s">
        <v>7</v>
      </c>
      <c r="B8" s="8" t="s">
        <v>1</v>
      </c>
      <c r="C8" s="8">
        <v>-4.6811999999999999E-2</v>
      </c>
      <c r="D8" s="8">
        <v>3.8695E-2</v>
      </c>
      <c r="E8" s="8">
        <v>0.147479</v>
      </c>
      <c r="F8" s="9">
        <v>1.9282000000000001E-2</v>
      </c>
      <c r="G8" s="8">
        <v>2.2818999999999999E-2</v>
      </c>
      <c r="H8" s="8">
        <v>2.4654579999999999</v>
      </c>
      <c r="I8" s="8">
        <v>9.9242038879999992</v>
      </c>
      <c r="J8" s="8">
        <v>1.483938</v>
      </c>
      <c r="K8" s="8">
        <v>232.24334200000001</v>
      </c>
      <c r="L8" s="8">
        <v>-1.3927999999999999E-2</v>
      </c>
      <c r="M8" s="8">
        <v>2.1812019999999999</v>
      </c>
      <c r="N8" s="8">
        <v>4.3356139999999996</v>
      </c>
      <c r="O8" s="8">
        <v>5.2199999999999998E-3</v>
      </c>
      <c r="P8" s="8">
        <v>1.2425E-2</v>
      </c>
      <c r="Q8" s="8">
        <v>0.40126000000000001</v>
      </c>
      <c r="R8" s="8">
        <v>61.793523999999998</v>
      </c>
      <c r="S8" s="8">
        <v>-0.89566699999999999</v>
      </c>
      <c r="T8" s="8">
        <v>6.9604720000000002</v>
      </c>
      <c r="U8" s="8">
        <v>3.8191809999999999</v>
      </c>
      <c r="V8" s="8">
        <v>63.115997</v>
      </c>
      <c r="W8" s="9">
        <v>79.694028000000003</v>
      </c>
      <c r="X8" s="8">
        <v>1.645451419</v>
      </c>
      <c r="Y8" s="9">
        <v>-6.4146999999999996E-2</v>
      </c>
      <c r="Z8" s="9">
        <v>3.7734367049999999</v>
      </c>
      <c r="AA8" s="9">
        <v>5297.0385189999997</v>
      </c>
      <c r="AB8" s="9">
        <v>2.0265715049999997</v>
      </c>
      <c r="AC8" s="16"/>
      <c r="AE8" s="8" t="s">
        <v>67</v>
      </c>
      <c r="AF8" s="15">
        <v>12.005000000000001</v>
      </c>
    </row>
    <row r="9" spans="1:32" s="16" customFormat="1" ht="24" customHeight="1" x14ac:dyDescent="0.35">
      <c r="B9" s="16" t="s">
        <v>2</v>
      </c>
      <c r="C9" s="16">
        <v>60.9</v>
      </c>
      <c r="D9" s="16">
        <v>10.039999999999999</v>
      </c>
      <c r="E9" s="16">
        <v>3.5</v>
      </c>
      <c r="F9" s="17">
        <v>16.05</v>
      </c>
      <c r="G9" s="16">
        <v>39.01</v>
      </c>
      <c r="H9" s="16">
        <v>4.03</v>
      </c>
      <c r="I9" s="16">
        <v>2.12</v>
      </c>
      <c r="J9" s="16">
        <v>12.86</v>
      </c>
      <c r="K9" s="16">
        <v>1.44</v>
      </c>
      <c r="L9" s="16">
        <v>22.04</v>
      </c>
      <c r="M9" s="16">
        <v>2.06</v>
      </c>
      <c r="N9" s="16">
        <v>3.3</v>
      </c>
      <c r="O9" s="16">
        <v>74.02</v>
      </c>
      <c r="P9" s="16">
        <v>63.54</v>
      </c>
      <c r="Q9" s="16">
        <v>4.6900000000000004</v>
      </c>
      <c r="R9" s="16">
        <v>1.4</v>
      </c>
      <c r="S9" s="16">
        <v>13.51</v>
      </c>
      <c r="T9" s="16">
        <v>3.06</v>
      </c>
      <c r="U9" s="16">
        <v>8.7100000000000009</v>
      </c>
      <c r="V9" s="16">
        <v>0.95</v>
      </c>
      <c r="W9" s="17">
        <v>0.8</v>
      </c>
      <c r="X9" s="16">
        <v>1.34</v>
      </c>
      <c r="Y9" s="17">
        <v>224.9</v>
      </c>
      <c r="Z9" s="17">
        <v>2.87</v>
      </c>
      <c r="AA9" s="17">
        <v>2.4300000000000002</v>
      </c>
      <c r="AB9" s="17">
        <v>2.4500000000000002</v>
      </c>
      <c r="AC9" s="8"/>
      <c r="AD9" s="8"/>
      <c r="AE9" s="16" t="s">
        <v>68</v>
      </c>
      <c r="AF9" s="23">
        <v>52.6</v>
      </c>
    </row>
    <row r="10" spans="1:32" ht="24" customHeight="1" x14ac:dyDescent="0.35">
      <c r="A10" s="8" t="s">
        <v>8</v>
      </c>
      <c r="B10" s="8" t="s">
        <v>1</v>
      </c>
      <c r="C10" s="8">
        <v>-0.252581</v>
      </c>
      <c r="D10" s="8">
        <v>0.10717599999999999</v>
      </c>
      <c r="E10" s="8">
        <v>2.8242E-2</v>
      </c>
      <c r="F10" s="9">
        <v>5.7501999999999998E-2</v>
      </c>
      <c r="G10" s="8">
        <v>2.0039000000000001E-2</v>
      </c>
      <c r="H10" s="8">
        <v>1.220923</v>
      </c>
      <c r="I10" s="8">
        <v>-2.1613942000000001E-2</v>
      </c>
      <c r="J10" s="8">
        <v>0.175819</v>
      </c>
      <c r="K10" s="8">
        <v>190.19108800000001</v>
      </c>
      <c r="L10" s="8">
        <v>3.8313E-2</v>
      </c>
      <c r="M10" s="8">
        <v>1.504292</v>
      </c>
      <c r="N10" s="8">
        <v>1.436353</v>
      </c>
      <c r="O10" s="8">
        <v>0.16542000000000001</v>
      </c>
      <c r="P10" s="8">
        <v>0.12620100000000001</v>
      </c>
      <c r="Q10" s="8">
        <v>0.55088999999999999</v>
      </c>
      <c r="R10" s="8">
        <v>1.6566909999999999</v>
      </c>
      <c r="S10" s="8">
        <v>-1.1270100000000001</v>
      </c>
      <c r="T10" s="8">
        <v>70.681586999999993</v>
      </c>
      <c r="U10" s="8">
        <v>3.5867909999999998</v>
      </c>
      <c r="V10" s="8">
        <v>1.6576029999999999</v>
      </c>
      <c r="W10" s="9">
        <v>2.8787349999999998</v>
      </c>
      <c r="X10" s="8">
        <v>0.12087200699999999</v>
      </c>
      <c r="Y10" s="9">
        <v>-0.190498</v>
      </c>
      <c r="Z10" s="9">
        <v>0.78248530800000005</v>
      </c>
      <c r="AA10" s="9">
        <v>173.54145299999999</v>
      </c>
      <c r="AB10" s="9">
        <v>9.3368613999999989E-2</v>
      </c>
      <c r="AC10" s="16"/>
      <c r="AE10" s="12" t="s">
        <v>69</v>
      </c>
      <c r="AF10" s="11">
        <v>5.1689999999999996</v>
      </c>
    </row>
    <row r="11" spans="1:32" s="16" customFormat="1" ht="24" customHeight="1" x14ac:dyDescent="0.35">
      <c r="B11" s="16" t="s">
        <v>2</v>
      </c>
      <c r="C11" s="16">
        <v>8.84</v>
      </c>
      <c r="D11" s="16">
        <v>15.13</v>
      </c>
      <c r="E11" s="16">
        <v>20.59</v>
      </c>
      <c r="F11" s="17">
        <v>2.1</v>
      </c>
      <c r="G11" s="16">
        <v>22.5</v>
      </c>
      <c r="H11" s="16">
        <v>6.7</v>
      </c>
      <c r="I11" s="16">
        <v>247.75</v>
      </c>
      <c r="J11" s="16">
        <v>60.01</v>
      </c>
      <c r="K11" s="16">
        <v>2.67</v>
      </c>
      <c r="L11" s="16">
        <v>11.45</v>
      </c>
      <c r="M11" s="16">
        <v>3.3</v>
      </c>
      <c r="N11" s="16">
        <v>3.52</v>
      </c>
      <c r="O11" s="16">
        <v>5.24</v>
      </c>
      <c r="P11" s="16">
        <v>22.66</v>
      </c>
      <c r="Q11" s="16">
        <v>5.26</v>
      </c>
      <c r="R11" s="16">
        <v>6.61</v>
      </c>
      <c r="S11" s="16">
        <v>10.119999999999999</v>
      </c>
      <c r="T11" s="16">
        <v>1.1200000000000001</v>
      </c>
      <c r="U11" s="16">
        <v>5.25</v>
      </c>
      <c r="V11" s="16">
        <v>1.39</v>
      </c>
      <c r="W11" s="17">
        <v>7.34</v>
      </c>
      <c r="X11" s="16">
        <v>1.74</v>
      </c>
      <c r="Y11" s="17">
        <v>27.08</v>
      </c>
      <c r="Z11" s="17">
        <v>0.93</v>
      </c>
      <c r="AA11" s="17">
        <v>19.62</v>
      </c>
      <c r="AB11" s="17">
        <v>2.2400000000000002</v>
      </c>
      <c r="AC11" s="8"/>
      <c r="AD11" s="8"/>
      <c r="AE11" s="16" t="s">
        <v>70</v>
      </c>
      <c r="AF11" s="22" t="s">
        <v>87</v>
      </c>
    </row>
    <row r="12" spans="1:32" ht="24" customHeight="1" x14ac:dyDescent="0.35">
      <c r="A12" s="8" t="s">
        <v>9</v>
      </c>
      <c r="B12" s="8" t="s">
        <v>1</v>
      </c>
      <c r="C12" s="8">
        <v>-6.8117999999999998E-2</v>
      </c>
      <c r="D12" s="8">
        <v>0.107405</v>
      </c>
      <c r="E12" s="8">
        <v>0.12156400000000001</v>
      </c>
      <c r="F12" s="9">
        <v>7.0847999999999994E-2</v>
      </c>
      <c r="G12" s="8">
        <v>1.8023999999999998E-2</v>
      </c>
      <c r="H12" s="8">
        <v>2.0801759999999998</v>
      </c>
      <c r="I12" s="8">
        <v>12.886240279999999</v>
      </c>
      <c r="J12" s="8">
        <v>3.7356229999999999</v>
      </c>
      <c r="K12" s="8">
        <v>255.11680899999999</v>
      </c>
      <c r="L12" s="8">
        <v>-1.0710000000000001E-2</v>
      </c>
      <c r="M12" s="8">
        <v>9.7188999999999998E-2</v>
      </c>
      <c r="N12" s="8">
        <v>1.4659800000000001</v>
      </c>
      <c r="O12" s="8">
        <v>-3.3530000000000001E-3</v>
      </c>
      <c r="P12" s="8">
        <v>3.9405999999999997E-2</v>
      </c>
      <c r="Q12" s="8">
        <v>0.472553</v>
      </c>
      <c r="R12" s="8">
        <v>83.369388000000001</v>
      </c>
      <c r="S12" s="8">
        <v>-1.0446610000000001</v>
      </c>
      <c r="T12" s="8">
        <v>27.524467000000001</v>
      </c>
      <c r="U12" s="8">
        <v>3.6375489999999999</v>
      </c>
      <c r="V12" s="8">
        <v>86.115953000000005</v>
      </c>
      <c r="W12" s="9">
        <v>123.037424</v>
      </c>
      <c r="X12" s="8">
        <v>2.3733594290000002</v>
      </c>
      <c r="Y12" s="9">
        <v>3.5021999999999998E-2</v>
      </c>
      <c r="Z12" s="9">
        <v>4.7298968869999998</v>
      </c>
      <c r="AA12" s="9">
        <v>7455.7912290000004</v>
      </c>
      <c r="AB12" s="9">
        <v>2.6706687499999999</v>
      </c>
      <c r="AC12" s="16"/>
      <c r="AE12" s="8" t="s">
        <v>71</v>
      </c>
      <c r="AF12" s="13" t="s">
        <v>87</v>
      </c>
    </row>
    <row r="13" spans="1:32" s="16" customFormat="1" ht="24" customHeight="1" x14ac:dyDescent="0.35">
      <c r="B13" s="16" t="s">
        <v>2</v>
      </c>
      <c r="C13" s="16">
        <v>26.22</v>
      </c>
      <c r="D13" s="16">
        <v>11.42</v>
      </c>
      <c r="E13" s="16">
        <v>9.1199999999999992</v>
      </c>
      <c r="F13" s="17">
        <v>2.2799999999999998</v>
      </c>
      <c r="G13" s="16">
        <v>28.96</v>
      </c>
      <c r="H13" s="16">
        <v>2.29</v>
      </c>
      <c r="I13" s="16">
        <v>0.86</v>
      </c>
      <c r="J13" s="16">
        <v>8.32</v>
      </c>
      <c r="K13" s="16">
        <v>3.2</v>
      </c>
      <c r="L13" s="16">
        <v>44.91</v>
      </c>
      <c r="M13" s="16">
        <v>6.79</v>
      </c>
      <c r="N13" s="16">
        <v>4.2300000000000004</v>
      </c>
      <c r="O13" s="16">
        <v>90.81</v>
      </c>
      <c r="P13" s="16">
        <v>15.01</v>
      </c>
      <c r="Q13" s="16">
        <v>3.19</v>
      </c>
      <c r="R13" s="16">
        <v>1.53</v>
      </c>
      <c r="S13" s="16">
        <v>10.119999999999999</v>
      </c>
      <c r="T13" s="16">
        <v>1.87</v>
      </c>
      <c r="U13" s="16">
        <v>7.97</v>
      </c>
      <c r="V13" s="16">
        <v>1.98</v>
      </c>
      <c r="W13" s="17">
        <v>1.71</v>
      </c>
      <c r="X13" s="16">
        <v>0.6</v>
      </c>
      <c r="Y13" s="17">
        <v>389.32</v>
      </c>
      <c r="Z13" s="17">
        <v>1.19</v>
      </c>
      <c r="AA13" s="17">
        <v>2.77</v>
      </c>
      <c r="AB13" s="17">
        <v>1.27</v>
      </c>
      <c r="AC13" s="8"/>
      <c r="AD13" s="8"/>
      <c r="AE13" s="19" t="s">
        <v>72</v>
      </c>
      <c r="AF13" s="18">
        <v>5.57</v>
      </c>
    </row>
    <row r="14" spans="1:32" ht="24" customHeight="1" x14ac:dyDescent="0.35">
      <c r="A14" s="8" t="s">
        <v>10</v>
      </c>
      <c r="B14" s="8" t="s">
        <v>1</v>
      </c>
      <c r="C14" s="8">
        <v>-0.20747699999999999</v>
      </c>
      <c r="D14" s="8">
        <v>0.55759499999999995</v>
      </c>
      <c r="E14" s="8">
        <v>1.2631E-2</v>
      </c>
      <c r="F14" s="9">
        <v>3.4181000000000003E-2</v>
      </c>
      <c r="G14" s="8">
        <v>5.9699999999999998E-4</v>
      </c>
      <c r="H14" s="8">
        <v>14.269508999999999</v>
      </c>
      <c r="I14" s="8">
        <v>2.9538827670000001</v>
      </c>
      <c r="J14" s="8">
        <v>0.68058200000000002</v>
      </c>
      <c r="K14" s="8">
        <v>503.37453599999998</v>
      </c>
      <c r="L14" s="8">
        <v>4.0140000000000002E-2</v>
      </c>
      <c r="M14" s="8">
        <v>10.369296</v>
      </c>
      <c r="N14" s="8">
        <v>27.65202</v>
      </c>
      <c r="O14" s="8">
        <v>1.9380000000000001E-2</v>
      </c>
      <c r="P14" s="8">
        <v>4.4576999999999999E-2</v>
      </c>
      <c r="Q14" s="8">
        <v>2.1007790000000002</v>
      </c>
      <c r="R14" s="8">
        <v>22.553736000000001</v>
      </c>
      <c r="S14" s="8">
        <v>-0.64907499999999996</v>
      </c>
      <c r="T14" s="8">
        <v>18.118715999999999</v>
      </c>
      <c r="U14" s="8">
        <v>3.5220980000000002</v>
      </c>
      <c r="V14" s="8">
        <v>22.009125999999998</v>
      </c>
      <c r="W14" s="9">
        <v>39.125354999999999</v>
      </c>
      <c r="X14" s="8">
        <v>0.78266163</v>
      </c>
      <c r="Y14" s="9">
        <v>-0.18734400000000001</v>
      </c>
      <c r="Z14" s="9">
        <v>1.6588439880000001</v>
      </c>
      <c r="AA14" s="9">
        <v>2173.2591320000001</v>
      </c>
      <c r="AB14" s="9">
        <v>0.68642111799999994</v>
      </c>
      <c r="AC14" s="16"/>
      <c r="AE14" s="8" t="s">
        <v>73</v>
      </c>
      <c r="AF14" s="13">
        <v>40.54</v>
      </c>
    </row>
    <row r="15" spans="1:32" s="16" customFormat="1" ht="24" customHeight="1" x14ac:dyDescent="0.35">
      <c r="B15" s="16" t="s">
        <v>2</v>
      </c>
      <c r="C15" s="16">
        <v>8.36</v>
      </c>
      <c r="D15" s="16">
        <v>4.5999999999999996</v>
      </c>
      <c r="E15" s="16">
        <v>39.35</v>
      </c>
      <c r="F15" s="17">
        <v>9.27</v>
      </c>
      <c r="G15" s="16">
        <v>304.95999999999998</v>
      </c>
      <c r="H15" s="16">
        <v>2.08</v>
      </c>
      <c r="I15" s="16">
        <v>3.33</v>
      </c>
      <c r="J15" s="16">
        <v>11.86</v>
      </c>
      <c r="K15" s="16">
        <v>3.07</v>
      </c>
      <c r="L15" s="16">
        <v>18.309999999999999</v>
      </c>
      <c r="M15" s="16">
        <v>1.17</v>
      </c>
      <c r="N15" s="16">
        <v>1.7</v>
      </c>
      <c r="O15" s="16">
        <v>14.8</v>
      </c>
      <c r="P15" s="16">
        <v>14.45</v>
      </c>
      <c r="Q15" s="16">
        <v>2.25</v>
      </c>
      <c r="R15" s="16">
        <v>1.66</v>
      </c>
      <c r="S15" s="16">
        <v>26.57</v>
      </c>
      <c r="T15" s="16">
        <v>3.55</v>
      </c>
      <c r="U15" s="16">
        <v>6.96</v>
      </c>
      <c r="V15" s="16">
        <v>2.11</v>
      </c>
      <c r="W15" s="17">
        <v>3.32</v>
      </c>
      <c r="X15" s="16">
        <v>2.02</v>
      </c>
      <c r="Y15" s="17">
        <v>22.07</v>
      </c>
      <c r="Z15" s="17">
        <v>1.53</v>
      </c>
      <c r="AA15" s="17">
        <v>4.42</v>
      </c>
      <c r="AB15" s="17">
        <v>2.83</v>
      </c>
      <c r="AC15" s="8"/>
      <c r="AD15" s="8"/>
      <c r="AE15" s="16" t="s">
        <v>74</v>
      </c>
      <c r="AF15" s="22">
        <v>40.39</v>
      </c>
    </row>
    <row r="16" spans="1:32" ht="24" customHeight="1" x14ac:dyDescent="0.35">
      <c r="A16" s="8" t="s">
        <v>11</v>
      </c>
      <c r="B16" s="8" t="s">
        <v>1</v>
      </c>
      <c r="C16" s="8">
        <v>-7.6326000000000005E-2</v>
      </c>
      <c r="D16" s="8">
        <v>0.42290499999999998</v>
      </c>
      <c r="E16" s="8">
        <v>2.3366999999999999E-2</v>
      </c>
      <c r="F16" s="9">
        <v>1.0751999999999999E-2</v>
      </c>
      <c r="G16" s="8">
        <v>3.2967000000000003E-2</v>
      </c>
      <c r="H16" s="8">
        <v>1.3525180000000001</v>
      </c>
      <c r="I16" s="8">
        <v>12.981681740000001</v>
      </c>
      <c r="J16" s="8">
        <v>6.3538170000000003</v>
      </c>
      <c r="K16" s="8">
        <v>227.287982</v>
      </c>
      <c r="L16" s="8">
        <v>-2.1649999999999998E-3</v>
      </c>
      <c r="M16" s="8">
        <v>8.2702999999999999E-2</v>
      </c>
      <c r="N16" s="8">
        <v>3.492321</v>
      </c>
      <c r="O16" s="8">
        <v>-4.339E-3</v>
      </c>
      <c r="P16" s="8">
        <v>3.4994999999999998E-2</v>
      </c>
      <c r="Q16" s="8">
        <v>0.16736999999999999</v>
      </c>
      <c r="R16" s="8">
        <v>81.636690999999999</v>
      </c>
      <c r="S16" s="8">
        <v>-0.879888</v>
      </c>
      <c r="T16" s="8">
        <v>5.3971080000000002</v>
      </c>
      <c r="U16" s="8">
        <v>3.7281529999999998</v>
      </c>
      <c r="V16" s="8">
        <v>84.493512999999993</v>
      </c>
      <c r="W16" s="9">
        <v>117.132423</v>
      </c>
      <c r="X16" s="8">
        <v>2.239216087</v>
      </c>
      <c r="Y16" s="9">
        <v>-4.2705E-2</v>
      </c>
      <c r="Z16" s="9">
        <v>4.5974722379999999</v>
      </c>
      <c r="AA16" s="9">
        <v>7295.3839950000001</v>
      </c>
      <c r="AB16" s="9">
        <v>2.5548681090000001</v>
      </c>
      <c r="AC16" s="16"/>
      <c r="AE16" s="8" t="s">
        <v>75</v>
      </c>
      <c r="AF16" s="13">
        <v>36.799999999999997</v>
      </c>
    </row>
    <row r="17" spans="1:32" s="16" customFormat="1" ht="24" customHeight="1" x14ac:dyDescent="0.35">
      <c r="B17" s="16" t="s">
        <v>2</v>
      </c>
      <c r="C17" s="16">
        <v>36.76</v>
      </c>
      <c r="D17" s="16">
        <v>4.91</v>
      </c>
      <c r="E17" s="16">
        <v>25.71</v>
      </c>
      <c r="F17" s="17">
        <v>18.66</v>
      </c>
      <c r="G17" s="16">
        <v>32.47</v>
      </c>
      <c r="H17" s="16">
        <v>1.52</v>
      </c>
      <c r="I17" s="16">
        <v>3.31</v>
      </c>
      <c r="J17" s="16">
        <v>8.08</v>
      </c>
      <c r="K17" s="16">
        <v>0.97</v>
      </c>
      <c r="L17" s="16">
        <v>241.61</v>
      </c>
      <c r="M17" s="16">
        <v>11.27</v>
      </c>
      <c r="N17" s="16">
        <v>1.77</v>
      </c>
      <c r="O17" s="16">
        <v>23.09</v>
      </c>
      <c r="P17" s="16">
        <v>23.99</v>
      </c>
      <c r="Q17" s="16">
        <v>8.7100000000000009</v>
      </c>
      <c r="R17" s="16">
        <v>1.94</v>
      </c>
      <c r="S17" s="16">
        <v>17.22</v>
      </c>
      <c r="T17" s="16">
        <v>6.61</v>
      </c>
      <c r="U17" s="16">
        <v>3.51</v>
      </c>
      <c r="V17" s="16">
        <v>1.1299999999999999</v>
      </c>
      <c r="W17" s="17">
        <v>2.68</v>
      </c>
      <c r="X17" s="16">
        <v>2.1</v>
      </c>
      <c r="Y17" s="17">
        <v>268.39999999999998</v>
      </c>
      <c r="Z17" s="17">
        <v>2.75</v>
      </c>
      <c r="AA17" s="17">
        <v>3.08</v>
      </c>
      <c r="AB17" s="17">
        <v>2.97</v>
      </c>
      <c r="AC17" s="8"/>
      <c r="AD17" s="8"/>
      <c r="AE17" s="16" t="s">
        <v>76</v>
      </c>
      <c r="AF17" s="22">
        <v>20.239999999999998</v>
      </c>
    </row>
    <row r="18" spans="1:32" ht="24" customHeight="1" x14ac:dyDescent="0.35">
      <c r="A18" s="8" t="s">
        <v>12</v>
      </c>
      <c r="B18" s="8" t="s">
        <v>1</v>
      </c>
      <c r="C18" s="8">
        <v>-0.170044</v>
      </c>
      <c r="D18" s="8">
        <v>0.102203</v>
      </c>
      <c r="E18" s="8">
        <v>0.101954</v>
      </c>
      <c r="F18" s="9">
        <v>6.0381999999999998E-2</v>
      </c>
      <c r="G18" s="8">
        <v>2.8454E-2</v>
      </c>
      <c r="H18" s="8">
        <v>4.4462770000000003</v>
      </c>
      <c r="I18" s="8">
        <v>6.8035887570000009</v>
      </c>
      <c r="J18" s="8">
        <v>2.3791540000000002</v>
      </c>
      <c r="K18" s="8">
        <v>240.62495100000001</v>
      </c>
      <c r="L18" s="8">
        <v>-1.1457E-2</v>
      </c>
      <c r="M18" s="8">
        <v>0.2525</v>
      </c>
      <c r="N18" s="8">
        <v>2.3862160000000001</v>
      </c>
      <c r="O18" s="8">
        <v>3.88E-4</v>
      </c>
      <c r="P18" s="8">
        <v>3.1696000000000002E-2</v>
      </c>
      <c r="Q18" s="8">
        <v>0.33238899999999999</v>
      </c>
      <c r="R18" s="8">
        <v>51.252282000000001</v>
      </c>
      <c r="S18" s="8">
        <v>-0.853931</v>
      </c>
      <c r="T18" s="8">
        <v>8.2083929999999992</v>
      </c>
      <c r="U18" s="8">
        <v>2.5644049999999998</v>
      </c>
      <c r="V18" s="8">
        <v>52.134504999999997</v>
      </c>
      <c r="W18" s="9">
        <v>42.314400999999997</v>
      </c>
      <c r="X18" s="8">
        <v>0.96415018399999997</v>
      </c>
      <c r="Y18" s="9">
        <v>-0.180952</v>
      </c>
      <c r="Z18" s="9">
        <v>3.0597459530000002</v>
      </c>
      <c r="AA18" s="9">
        <v>4933.7774079999999</v>
      </c>
      <c r="AB18" s="9">
        <v>1.772621821</v>
      </c>
      <c r="AC18" s="16"/>
      <c r="AE18" s="8" t="s">
        <v>77</v>
      </c>
      <c r="AF18" s="13">
        <v>25.32</v>
      </c>
    </row>
    <row r="19" spans="1:32" s="16" customFormat="1" ht="24" customHeight="1" x14ac:dyDescent="0.35">
      <c r="B19" s="16" t="s">
        <v>2</v>
      </c>
      <c r="C19" s="16">
        <v>17.79</v>
      </c>
      <c r="D19" s="16">
        <v>8.2200000000000006</v>
      </c>
      <c r="E19" s="16">
        <v>6.7</v>
      </c>
      <c r="F19" s="17">
        <v>5.54</v>
      </c>
      <c r="G19" s="16">
        <v>15.3</v>
      </c>
      <c r="H19" s="16">
        <v>2.2799999999999998</v>
      </c>
      <c r="I19" s="16">
        <v>2.84</v>
      </c>
      <c r="J19" s="16">
        <v>4.3</v>
      </c>
      <c r="K19" s="16">
        <v>1.65</v>
      </c>
      <c r="L19" s="16">
        <v>36.369999999999997</v>
      </c>
      <c r="M19" s="16">
        <v>4.45</v>
      </c>
      <c r="N19" s="16">
        <v>2.2400000000000002</v>
      </c>
      <c r="O19" s="16">
        <v>513.4</v>
      </c>
      <c r="P19" s="16">
        <v>22.33</v>
      </c>
      <c r="Q19" s="16">
        <v>8.06</v>
      </c>
      <c r="R19" s="16">
        <v>1.56</v>
      </c>
      <c r="S19" s="16">
        <v>15.16</v>
      </c>
      <c r="T19" s="16">
        <v>2.13</v>
      </c>
      <c r="U19" s="16">
        <v>5.96</v>
      </c>
      <c r="V19" s="16">
        <v>0.76</v>
      </c>
      <c r="W19" s="17">
        <v>1.51</v>
      </c>
      <c r="X19" s="16">
        <v>1.83</v>
      </c>
      <c r="Y19" s="17">
        <v>39.090000000000003</v>
      </c>
      <c r="Z19" s="17">
        <v>3.7</v>
      </c>
      <c r="AA19" s="17">
        <v>4.74</v>
      </c>
      <c r="AB19" s="17">
        <v>2.86</v>
      </c>
      <c r="AC19" s="8"/>
      <c r="AD19" s="8"/>
      <c r="AE19" s="16" t="s">
        <v>78</v>
      </c>
      <c r="AF19" s="22">
        <v>85.75</v>
      </c>
    </row>
    <row r="20" spans="1:32" ht="24" customHeight="1" x14ac:dyDescent="0.35">
      <c r="A20" s="8" t="s">
        <v>14</v>
      </c>
      <c r="B20" s="8" t="s">
        <v>1</v>
      </c>
      <c r="C20" s="8">
        <v>0.57183899999999999</v>
      </c>
      <c r="D20" s="8">
        <v>0.21434900000000001</v>
      </c>
      <c r="E20" s="8">
        <v>9.3944E-2</v>
      </c>
      <c r="F20" s="9">
        <v>1.7538999999999999E-2</v>
      </c>
      <c r="G20" s="8">
        <v>4.2537999999999999E-2</v>
      </c>
      <c r="H20" s="8">
        <v>0.21074699999999999</v>
      </c>
      <c r="I20" s="8">
        <v>2.2614689609999998</v>
      </c>
      <c r="J20" s="8">
        <v>0.222048</v>
      </c>
      <c r="K20" s="8">
        <v>122.200271</v>
      </c>
      <c r="L20" s="8">
        <v>-1.5051E-2</v>
      </c>
      <c r="M20" s="8">
        <v>262.56610599999999</v>
      </c>
      <c r="N20" s="8">
        <v>32.146217</v>
      </c>
      <c r="O20" s="8">
        <v>0.37709700000000002</v>
      </c>
      <c r="P20" s="8">
        <v>0.144208</v>
      </c>
      <c r="Q20" s="8">
        <v>0.19470000000000001</v>
      </c>
      <c r="R20" s="8">
        <v>18.204560000000001</v>
      </c>
      <c r="S20" s="8">
        <v>-0.171429</v>
      </c>
      <c r="T20" s="8">
        <v>14.300254000000001</v>
      </c>
      <c r="U20" s="8">
        <v>2.7008450000000002</v>
      </c>
      <c r="V20" s="8">
        <v>18.253015999999999</v>
      </c>
      <c r="W20" s="9">
        <v>182.46364700000001</v>
      </c>
      <c r="X20" s="8">
        <v>0.24595119500000001</v>
      </c>
      <c r="Y20" s="9">
        <v>8.1545000000000006E-2</v>
      </c>
      <c r="Z20" s="9">
        <v>1.6155324129999999</v>
      </c>
      <c r="AA20" s="9">
        <v>1629.734387</v>
      </c>
      <c r="AB20" s="9">
        <v>0.60221876699999999</v>
      </c>
      <c r="AC20" s="16"/>
      <c r="AE20" s="8" t="s">
        <v>79</v>
      </c>
      <c r="AF20" s="13">
        <v>8.0749999999999993</v>
      </c>
    </row>
    <row r="21" spans="1:32" s="16" customFormat="1" ht="24" customHeight="1" x14ac:dyDescent="0.35">
      <c r="B21" s="16" t="s">
        <v>2</v>
      </c>
      <c r="C21" s="16">
        <v>14.94</v>
      </c>
      <c r="D21" s="16">
        <v>9.0500000000000007</v>
      </c>
      <c r="E21" s="16">
        <v>5.96</v>
      </c>
      <c r="F21" s="17">
        <v>11.45</v>
      </c>
      <c r="G21" s="16">
        <v>28.28</v>
      </c>
      <c r="H21" s="16">
        <v>7.8</v>
      </c>
      <c r="I21" s="16">
        <v>2.06</v>
      </c>
      <c r="J21" s="16">
        <v>45.21</v>
      </c>
      <c r="K21" s="16">
        <v>2.96</v>
      </c>
      <c r="L21" s="16">
        <v>26.49</v>
      </c>
      <c r="M21" s="16">
        <v>2.82</v>
      </c>
      <c r="N21" s="16">
        <v>0.96</v>
      </c>
      <c r="O21" s="16">
        <v>3.68</v>
      </c>
      <c r="P21" s="16">
        <v>19</v>
      </c>
      <c r="Q21" s="16">
        <v>5.59</v>
      </c>
      <c r="R21" s="16">
        <v>1.64</v>
      </c>
      <c r="S21" s="16">
        <v>59.42</v>
      </c>
      <c r="T21" s="16">
        <v>4.3899999999999997</v>
      </c>
      <c r="U21" s="16">
        <v>4.91</v>
      </c>
      <c r="V21" s="16">
        <v>1.42</v>
      </c>
      <c r="W21" s="17">
        <v>1.1599999999999999</v>
      </c>
      <c r="X21" s="16">
        <v>2.0299999999999998</v>
      </c>
      <c r="Y21" s="17">
        <v>53.07</v>
      </c>
      <c r="Z21" s="17">
        <v>1.97</v>
      </c>
      <c r="AA21" s="17">
        <v>6.46</v>
      </c>
      <c r="AB21" s="17">
        <v>1.95</v>
      </c>
      <c r="AC21" s="8"/>
      <c r="AD21" s="8"/>
      <c r="AE21" s="19" t="s">
        <v>80</v>
      </c>
      <c r="AF21" s="18">
        <v>1.052</v>
      </c>
    </row>
    <row r="22" spans="1:32" ht="24" customHeight="1" x14ac:dyDescent="0.35">
      <c r="A22" s="8" t="s">
        <v>15</v>
      </c>
      <c r="B22" s="8" t="s">
        <v>1</v>
      </c>
      <c r="C22" s="8">
        <v>0.30908099999999999</v>
      </c>
      <c r="D22" s="8">
        <v>0.14832400000000001</v>
      </c>
      <c r="E22" s="8">
        <v>1.1662079999999999</v>
      </c>
      <c r="F22" s="9">
        <v>4.3138000000000003E-2</v>
      </c>
      <c r="G22" s="8">
        <v>9.4789999999999996E-3</v>
      </c>
      <c r="H22" s="8">
        <v>8.4724269999999997</v>
      </c>
      <c r="I22" s="8">
        <v>6.5482946250000005</v>
      </c>
      <c r="J22" s="16">
        <v>2.200691</v>
      </c>
      <c r="K22" s="8">
        <v>208.86824300000001</v>
      </c>
      <c r="L22" s="8">
        <v>-1.823E-3</v>
      </c>
      <c r="M22" s="8">
        <v>0.229768</v>
      </c>
      <c r="N22" s="8">
        <v>3.8114240000000001</v>
      </c>
      <c r="O22" s="8">
        <v>6.1060000000000003E-3</v>
      </c>
      <c r="P22" s="8">
        <v>4.8538999999999999E-2</v>
      </c>
      <c r="Q22" s="8">
        <v>0.25212699999999999</v>
      </c>
      <c r="R22" s="8">
        <v>51.605195999999999</v>
      </c>
      <c r="S22" s="8">
        <v>4.4719000000000002E-2</v>
      </c>
      <c r="T22" s="8">
        <v>0.436971</v>
      </c>
      <c r="U22" s="8">
        <v>3.6004429999999998</v>
      </c>
      <c r="V22" s="8">
        <v>52.804684999999999</v>
      </c>
      <c r="W22" s="9">
        <v>45.692064999999999</v>
      </c>
      <c r="X22" s="8">
        <v>0.912251496</v>
      </c>
      <c r="Y22" s="9">
        <v>9.1084999999999999E-2</v>
      </c>
      <c r="Z22" s="9">
        <v>2.9818976429999999</v>
      </c>
      <c r="AA22" s="9">
        <v>4549.2468959999997</v>
      </c>
      <c r="AB22" s="9">
        <v>1.6002343670000001</v>
      </c>
      <c r="AC22" s="16"/>
      <c r="AE22" s="8" t="s">
        <v>81</v>
      </c>
      <c r="AF22" s="13" t="s">
        <v>87</v>
      </c>
    </row>
    <row r="23" spans="1:32" s="16" customFormat="1" ht="24" customHeight="1" x14ac:dyDescent="0.35">
      <c r="B23" s="16" t="s">
        <v>2</v>
      </c>
      <c r="C23" s="16">
        <v>14.83</v>
      </c>
      <c r="D23" s="16">
        <v>10.210000000000001</v>
      </c>
      <c r="E23" s="16">
        <v>3.1</v>
      </c>
      <c r="F23" s="17">
        <v>6.57</v>
      </c>
      <c r="G23" s="16">
        <v>63.66</v>
      </c>
      <c r="H23" s="16">
        <v>2.1800000000000002</v>
      </c>
      <c r="I23" s="16">
        <v>4.3499999999999996</v>
      </c>
      <c r="J23" s="16">
        <v>16.98</v>
      </c>
      <c r="K23" s="16">
        <v>1.19</v>
      </c>
      <c r="L23" s="16">
        <v>407.48</v>
      </c>
      <c r="M23" s="16">
        <v>7.73</v>
      </c>
      <c r="N23" s="16">
        <v>2.35</v>
      </c>
      <c r="O23" s="16">
        <v>60.24</v>
      </c>
      <c r="P23" s="16">
        <v>16.989999999999998</v>
      </c>
      <c r="Q23" s="16">
        <v>5.52</v>
      </c>
      <c r="R23" s="16">
        <v>3.28</v>
      </c>
      <c r="S23" s="16">
        <v>559.69000000000005</v>
      </c>
      <c r="T23" s="16">
        <v>11.16</v>
      </c>
      <c r="U23" s="16">
        <v>5.78</v>
      </c>
      <c r="V23" s="16">
        <v>1.92</v>
      </c>
      <c r="W23" s="17">
        <v>1.65</v>
      </c>
      <c r="X23" s="16">
        <v>2.48</v>
      </c>
      <c r="Y23" s="17">
        <v>63.11</v>
      </c>
      <c r="Z23" s="17">
        <v>0.97</v>
      </c>
      <c r="AA23" s="17">
        <v>3.97</v>
      </c>
      <c r="AB23" s="17">
        <v>2.5</v>
      </c>
      <c r="AC23" s="8"/>
      <c r="AD23" s="8"/>
      <c r="AE23" s="16" t="s">
        <v>82</v>
      </c>
      <c r="AF23" s="22">
        <v>55.64</v>
      </c>
    </row>
    <row r="24" spans="1:32" ht="24" customHeight="1" x14ac:dyDescent="0.35">
      <c r="A24" s="8" t="s">
        <v>16</v>
      </c>
      <c r="B24" s="8" t="s">
        <v>1</v>
      </c>
      <c r="C24" s="8">
        <v>0.12628700000000001</v>
      </c>
      <c r="D24" s="8">
        <v>0.16403100000000001</v>
      </c>
      <c r="E24" s="8">
        <v>0.144341</v>
      </c>
      <c r="F24" s="9">
        <v>5.4612000000000001E-2</v>
      </c>
      <c r="G24" s="8">
        <v>6.43E-3</v>
      </c>
      <c r="H24" s="8">
        <v>5.8230719999999998</v>
      </c>
      <c r="I24" s="8">
        <v>7.0196613049999996</v>
      </c>
      <c r="J24" s="8">
        <v>1.650525</v>
      </c>
      <c r="K24" s="8">
        <v>283.68504200000001</v>
      </c>
      <c r="L24" s="8">
        <v>-5.96E-3</v>
      </c>
      <c r="M24" s="8">
        <v>0.27814699999999998</v>
      </c>
      <c r="N24" s="8">
        <v>2.742639</v>
      </c>
      <c r="O24" s="8">
        <v>5.019E-3</v>
      </c>
      <c r="P24" s="8">
        <v>3.5328999999999999E-2</v>
      </c>
      <c r="Q24" s="8">
        <v>0.225493</v>
      </c>
      <c r="R24" s="8">
        <v>52.327167000000003</v>
      </c>
      <c r="S24" s="8">
        <v>-2.9100999999999998E-2</v>
      </c>
      <c r="T24" s="8">
        <v>19.545963</v>
      </c>
      <c r="U24" s="8">
        <v>3.800281</v>
      </c>
      <c r="V24" s="8">
        <v>52.281731000000001</v>
      </c>
      <c r="W24" s="9">
        <v>43.294477999999998</v>
      </c>
      <c r="X24" s="8">
        <v>0.9514162679999999</v>
      </c>
      <c r="Y24" s="9">
        <v>9.4174999999999995E-2</v>
      </c>
      <c r="Z24" s="9">
        <v>3.0665585529999997</v>
      </c>
      <c r="AA24" s="9">
        <v>4899.438975</v>
      </c>
      <c r="AB24" s="9">
        <v>1.7329736210000002</v>
      </c>
      <c r="AC24" s="16"/>
      <c r="AE24" s="8" t="s">
        <v>83</v>
      </c>
      <c r="AF24" s="13">
        <v>303.10000000000002</v>
      </c>
    </row>
    <row r="25" spans="1:32" s="16" customFormat="1" ht="24" customHeight="1" x14ac:dyDescent="0.35">
      <c r="B25" s="16" t="s">
        <v>2</v>
      </c>
      <c r="C25" s="16">
        <v>10.92</v>
      </c>
      <c r="D25" s="16">
        <v>5.45</v>
      </c>
      <c r="E25" s="16">
        <v>14.75</v>
      </c>
      <c r="F25" s="17">
        <v>4.96</v>
      </c>
      <c r="G25" s="16">
        <v>104.17</v>
      </c>
      <c r="H25" s="16">
        <v>2.0099999999999998</v>
      </c>
      <c r="I25" s="16">
        <v>3.27</v>
      </c>
      <c r="J25" s="16">
        <v>3.58</v>
      </c>
      <c r="K25" s="16">
        <v>0.86</v>
      </c>
      <c r="L25" s="16">
        <v>87.1</v>
      </c>
      <c r="M25" s="16">
        <v>1.31</v>
      </c>
      <c r="N25" s="16">
        <v>3.31</v>
      </c>
      <c r="O25" s="16">
        <v>54.73</v>
      </c>
      <c r="P25" s="16">
        <v>32.229999999999997</v>
      </c>
      <c r="Q25" s="16">
        <v>8.68</v>
      </c>
      <c r="R25" s="16">
        <v>1.32</v>
      </c>
      <c r="S25" s="16">
        <v>166.55</v>
      </c>
      <c r="T25" s="16">
        <v>1.78</v>
      </c>
      <c r="U25" s="16">
        <v>11.9</v>
      </c>
      <c r="V25" s="16">
        <v>2.11</v>
      </c>
      <c r="W25" s="17">
        <v>2.88</v>
      </c>
      <c r="X25" s="16">
        <v>2.46</v>
      </c>
      <c r="Y25" s="17">
        <v>94.85</v>
      </c>
      <c r="Z25" s="17">
        <v>1.33</v>
      </c>
      <c r="AA25" s="17">
        <v>5.04</v>
      </c>
      <c r="AB25" s="17">
        <v>2.2400000000000002</v>
      </c>
      <c r="AC25" s="8"/>
      <c r="AD25" s="8"/>
      <c r="AE25" s="16" t="s">
        <v>84</v>
      </c>
      <c r="AF25" s="22">
        <v>126.03</v>
      </c>
    </row>
    <row r="26" spans="1:32" ht="24" customHeight="1" x14ac:dyDescent="0.35">
      <c r="A26" s="8" t="s">
        <v>17</v>
      </c>
      <c r="B26" s="8" t="s">
        <v>1</v>
      </c>
      <c r="C26" s="8">
        <v>7.2446999999999998E-2</v>
      </c>
      <c r="D26" s="8">
        <v>29.274984</v>
      </c>
      <c r="E26" s="8">
        <v>7.4489E-2</v>
      </c>
      <c r="F26" s="9">
        <v>0.205313</v>
      </c>
      <c r="G26" s="8">
        <v>6.8349999999999999E-3</v>
      </c>
      <c r="H26" s="8">
        <v>4.1294339999999998</v>
      </c>
      <c r="I26" s="8">
        <v>3.7783790000000005E-2</v>
      </c>
      <c r="J26" s="8">
        <v>0.597827</v>
      </c>
      <c r="K26" s="8">
        <v>192.216769</v>
      </c>
      <c r="L26" s="8">
        <v>9.8119999999999995E-3</v>
      </c>
      <c r="M26" s="8">
        <v>3.5778569999999998</v>
      </c>
      <c r="N26" s="8">
        <v>110.27155999999999</v>
      </c>
      <c r="O26" s="8">
        <v>0.12589400000000001</v>
      </c>
      <c r="P26" s="8">
        <v>1.2999989999999999</v>
      </c>
      <c r="Q26" s="8">
        <v>2.6042109999999998</v>
      </c>
      <c r="R26" s="8">
        <v>2.1924399999999999</v>
      </c>
      <c r="S26" s="8">
        <v>-4.0936E-2</v>
      </c>
      <c r="T26" s="8">
        <v>39.456561000000001</v>
      </c>
      <c r="U26" s="8">
        <v>5.909224</v>
      </c>
      <c r="V26" s="8">
        <v>2.1527539999999998</v>
      </c>
      <c r="W26" s="9">
        <v>5.8355649999999999</v>
      </c>
      <c r="X26" s="8">
        <v>0.77803892399999997</v>
      </c>
      <c r="Y26" s="9">
        <v>1.2215999999999999E-2</v>
      </c>
      <c r="Z26" s="9">
        <v>0.99308566900000006</v>
      </c>
      <c r="AA26" s="9">
        <v>248.32065499999999</v>
      </c>
      <c r="AB26" s="9">
        <v>0.16485392100000001</v>
      </c>
      <c r="AC26" s="16"/>
      <c r="AE26" s="12" t="s">
        <v>85</v>
      </c>
      <c r="AF26" s="13">
        <v>0.57530000000000003</v>
      </c>
    </row>
    <row r="27" spans="1:32" s="16" customFormat="1" ht="24" customHeight="1" x14ac:dyDescent="0.35">
      <c r="B27" s="16" t="s">
        <v>2</v>
      </c>
      <c r="C27" s="16">
        <v>37.22</v>
      </c>
      <c r="D27" s="16">
        <v>1.41</v>
      </c>
      <c r="E27" s="16">
        <v>8.2899999999999991</v>
      </c>
      <c r="F27" s="17">
        <v>5.96</v>
      </c>
      <c r="G27" s="16">
        <v>87.56</v>
      </c>
      <c r="H27" s="16">
        <v>3.17</v>
      </c>
      <c r="I27" s="16">
        <v>24.94</v>
      </c>
      <c r="J27" s="16">
        <v>15.24</v>
      </c>
      <c r="K27" s="16">
        <v>3.39</v>
      </c>
      <c r="L27" s="16">
        <v>44.76</v>
      </c>
      <c r="M27" s="16">
        <v>1.29</v>
      </c>
      <c r="N27" s="16">
        <v>2.06</v>
      </c>
      <c r="O27" s="16">
        <v>7.64</v>
      </c>
      <c r="P27" s="16">
        <v>2.08</v>
      </c>
      <c r="Q27" s="16">
        <v>2.77</v>
      </c>
      <c r="R27" s="16">
        <v>5.28</v>
      </c>
      <c r="S27" s="16">
        <v>518.98</v>
      </c>
      <c r="T27" s="16">
        <v>3.33</v>
      </c>
      <c r="U27" s="16">
        <v>2.83</v>
      </c>
      <c r="V27" s="16">
        <v>2.84</v>
      </c>
      <c r="W27" s="17">
        <v>1.51</v>
      </c>
      <c r="X27" s="16">
        <v>1.78</v>
      </c>
      <c r="Y27" s="17">
        <v>232.88</v>
      </c>
      <c r="Z27" s="17">
        <v>2.2000000000000002</v>
      </c>
      <c r="AA27" s="17">
        <v>11.69</v>
      </c>
      <c r="AB27" s="17">
        <v>2.82</v>
      </c>
      <c r="AC27" s="8"/>
      <c r="AD27" s="8"/>
      <c r="AE27" s="20" t="s">
        <v>113</v>
      </c>
      <c r="AF27" s="20">
        <v>3.1120000000000001</v>
      </c>
    </row>
    <row r="28" spans="1:32" ht="24" customHeight="1" x14ac:dyDescent="0.35">
      <c r="A28" s="8" t="s">
        <v>18</v>
      </c>
      <c r="B28" s="8" t="s">
        <v>1</v>
      </c>
      <c r="C28" s="8">
        <v>0.15182300000000001</v>
      </c>
      <c r="D28" s="8">
        <v>1.0828000000000001E-2</v>
      </c>
      <c r="E28" s="8">
        <v>3.1985E-2</v>
      </c>
      <c r="F28" s="9">
        <v>2.1173000000000001E-2</v>
      </c>
      <c r="G28" s="8">
        <v>2.8548E-2</v>
      </c>
      <c r="H28" s="8">
        <v>4.1963090000000003</v>
      </c>
      <c r="I28" s="8">
        <v>12.918228279999999</v>
      </c>
      <c r="J28" s="8">
        <v>6.0655599999999996</v>
      </c>
      <c r="K28" s="8">
        <v>234.990793</v>
      </c>
      <c r="L28" s="8">
        <v>-1.2375000000000001E-2</v>
      </c>
      <c r="M28" s="8">
        <v>0.25291200000000003</v>
      </c>
      <c r="N28" s="8">
        <v>4.9590329999999998</v>
      </c>
      <c r="O28" s="8">
        <v>5.4749999999999998E-3</v>
      </c>
      <c r="P28" s="8">
        <v>3.1140000000000001E-2</v>
      </c>
      <c r="Q28" s="8">
        <v>0.19436999999999999</v>
      </c>
      <c r="R28" s="8">
        <v>80.998161999999994</v>
      </c>
      <c r="S28" s="8">
        <v>-9.2065999999999995E-2</v>
      </c>
      <c r="T28" s="8">
        <v>25.506360000000001</v>
      </c>
      <c r="U28" s="8">
        <v>4.9721390000000003</v>
      </c>
      <c r="V28" s="8">
        <v>83.985619</v>
      </c>
      <c r="W28" s="9">
        <v>125.636343</v>
      </c>
      <c r="X28" s="8">
        <v>2.3127974920000001</v>
      </c>
      <c r="Y28" s="9">
        <v>0.218834</v>
      </c>
      <c r="Z28" s="9">
        <v>4.4859817469999994</v>
      </c>
      <c r="AA28" s="9">
        <v>7393.1733530000001</v>
      </c>
      <c r="AB28" s="9">
        <v>2.5627498690000001</v>
      </c>
      <c r="AC28" s="16"/>
    </row>
    <row r="29" spans="1:32" s="16" customFormat="1" ht="24" customHeight="1" x14ac:dyDescent="0.35">
      <c r="B29" s="16" t="s">
        <v>2</v>
      </c>
      <c r="C29" s="16">
        <v>11.09</v>
      </c>
      <c r="D29" s="16">
        <v>37.409999999999997</v>
      </c>
      <c r="E29" s="16">
        <v>22.41</v>
      </c>
      <c r="F29" s="17">
        <v>14.72</v>
      </c>
      <c r="G29" s="16">
        <v>42.27</v>
      </c>
      <c r="H29" s="16">
        <v>2.69</v>
      </c>
      <c r="I29" s="16">
        <v>2.5299999999999998</v>
      </c>
      <c r="J29" s="16">
        <v>5.83</v>
      </c>
      <c r="K29" s="16">
        <v>2.95</v>
      </c>
      <c r="L29" s="16">
        <v>45.97</v>
      </c>
      <c r="M29" s="16">
        <v>2.78</v>
      </c>
      <c r="N29" s="16">
        <v>2.2400000000000002</v>
      </c>
      <c r="O29" s="16">
        <v>41.46</v>
      </c>
      <c r="P29" s="16">
        <v>37.03</v>
      </c>
      <c r="Q29" s="16">
        <v>6.1</v>
      </c>
      <c r="R29" s="16">
        <v>2.0099999999999998</v>
      </c>
      <c r="S29" s="16">
        <v>206.08</v>
      </c>
      <c r="T29" s="16">
        <v>2.63</v>
      </c>
      <c r="U29" s="16">
        <v>8.0500000000000007</v>
      </c>
      <c r="V29" s="16">
        <v>1.66</v>
      </c>
      <c r="W29" s="17">
        <v>1.1399999999999999</v>
      </c>
      <c r="X29" s="16">
        <v>3.55</v>
      </c>
      <c r="Y29" s="17">
        <v>92.95</v>
      </c>
      <c r="Z29" s="17">
        <v>3.96</v>
      </c>
      <c r="AA29" s="17">
        <v>3.12</v>
      </c>
      <c r="AB29" s="17">
        <v>3.65</v>
      </c>
      <c r="AC29" s="8"/>
      <c r="AD29" s="8"/>
      <c r="AE29" s="21"/>
      <c r="AF29" s="21"/>
    </row>
    <row r="30" spans="1:32" ht="24" customHeight="1" x14ac:dyDescent="0.35">
      <c r="A30" s="8" t="s">
        <v>19</v>
      </c>
      <c r="B30" s="8" t="s">
        <v>1</v>
      </c>
      <c r="C30" s="8">
        <v>4.4533000000000003E-2</v>
      </c>
      <c r="D30" s="8">
        <v>1.0166E-2</v>
      </c>
      <c r="E30" s="8">
        <v>1.6236E-2</v>
      </c>
      <c r="F30" s="9">
        <v>1.9612999999999998E-2</v>
      </c>
      <c r="G30" s="8">
        <v>7.1900000000000002E-3</v>
      </c>
      <c r="H30" s="8">
        <v>5.6388889999999998</v>
      </c>
      <c r="I30" s="8">
        <v>6.9415045700000002</v>
      </c>
      <c r="J30" s="8">
        <v>2.495463</v>
      </c>
      <c r="K30" s="8">
        <v>220.143967</v>
      </c>
      <c r="L30" s="8">
        <v>-1.5871E-2</v>
      </c>
      <c r="M30" s="8">
        <v>0.16045799999999999</v>
      </c>
      <c r="N30" s="8">
        <v>2.733819</v>
      </c>
      <c r="O30" s="8">
        <v>2.2539999999999999E-3</v>
      </c>
      <c r="P30" s="8">
        <v>2.2127999999999998E-2</v>
      </c>
      <c r="Q30" s="8">
        <v>0.76869100000000001</v>
      </c>
      <c r="R30" s="8">
        <v>49.345987999999998</v>
      </c>
      <c r="S30" s="8">
        <v>-0.13159599999999999</v>
      </c>
      <c r="T30" s="8">
        <v>9.9335850000000008</v>
      </c>
      <c r="U30" s="8">
        <v>3.4396439999999999</v>
      </c>
      <c r="V30" s="8">
        <v>51.267198</v>
      </c>
      <c r="W30" s="9">
        <v>42.018279</v>
      </c>
      <c r="X30" s="8">
        <v>0.88008538799999991</v>
      </c>
      <c r="Y30" s="9">
        <v>6.7033999999999996E-2</v>
      </c>
      <c r="Z30" s="9">
        <v>2.8732711279999998</v>
      </c>
      <c r="AA30" s="9">
        <v>4561.4866750000001</v>
      </c>
      <c r="AB30" s="9">
        <v>1.621369195</v>
      </c>
      <c r="AC30" s="16"/>
    </row>
    <row r="31" spans="1:32" s="16" customFormat="1" ht="24" customHeight="1" x14ac:dyDescent="0.35">
      <c r="B31" s="16" t="s">
        <v>2</v>
      </c>
      <c r="C31" s="16">
        <v>42.8</v>
      </c>
      <c r="D31" s="16">
        <v>40.4</v>
      </c>
      <c r="E31" s="16">
        <v>13.52</v>
      </c>
      <c r="F31" s="17">
        <v>13.77</v>
      </c>
      <c r="G31" s="16">
        <v>94.31</v>
      </c>
      <c r="H31" s="16">
        <v>1.61</v>
      </c>
      <c r="I31" s="16">
        <v>2.99</v>
      </c>
      <c r="J31" s="16">
        <v>4.01</v>
      </c>
      <c r="K31" s="16">
        <v>3.74</v>
      </c>
      <c r="L31" s="16">
        <v>19.16</v>
      </c>
      <c r="M31" s="16">
        <v>4.51</v>
      </c>
      <c r="N31" s="16">
        <v>2.56</v>
      </c>
      <c r="O31" s="16">
        <v>62.87</v>
      </c>
      <c r="P31" s="16">
        <v>48.47</v>
      </c>
      <c r="Q31" s="16">
        <v>4.12</v>
      </c>
      <c r="R31" s="16">
        <v>2.02</v>
      </c>
      <c r="S31" s="16">
        <v>128.21</v>
      </c>
      <c r="T31" s="16">
        <v>1.53</v>
      </c>
      <c r="U31" s="16">
        <v>7.87</v>
      </c>
      <c r="V31" s="16">
        <v>1.1100000000000001</v>
      </c>
      <c r="W31" s="17">
        <v>2.5099999999999998</v>
      </c>
      <c r="X31" s="16">
        <v>0.89</v>
      </c>
      <c r="Y31" s="17">
        <v>41.98</v>
      </c>
      <c r="Z31" s="17">
        <v>2.1</v>
      </c>
      <c r="AA31" s="17">
        <v>3.61</v>
      </c>
      <c r="AB31" s="17">
        <v>2.08</v>
      </c>
      <c r="AC31" s="8"/>
      <c r="AD31" s="8"/>
      <c r="AE31" s="21"/>
      <c r="AF31" s="21"/>
    </row>
    <row r="32" spans="1:32" ht="24" customHeight="1" x14ac:dyDescent="0.35">
      <c r="A32" s="8" t="s">
        <v>20</v>
      </c>
      <c r="B32" s="8" t="s">
        <v>1</v>
      </c>
      <c r="C32" s="8">
        <v>2.1301E-2</v>
      </c>
      <c r="D32" s="8">
        <v>1.4821000000000001E-2</v>
      </c>
      <c r="E32" s="8">
        <v>1.7482310000000001</v>
      </c>
      <c r="F32" s="9">
        <v>2.6110999999999999E-2</v>
      </c>
      <c r="G32" s="8">
        <v>9.6620000000000004E-3</v>
      </c>
      <c r="H32" s="8">
        <v>50.816519999999997</v>
      </c>
      <c r="I32" s="8">
        <v>4.3457475000000008</v>
      </c>
      <c r="J32" s="8">
        <v>0.85686700000000005</v>
      </c>
      <c r="K32" s="8">
        <v>220.147356</v>
      </c>
      <c r="L32" s="8">
        <v>-1.2723E-2</v>
      </c>
      <c r="M32" s="8">
        <v>0.48707400000000001</v>
      </c>
      <c r="N32" s="8">
        <v>19.740656000000001</v>
      </c>
      <c r="O32" s="8">
        <v>1.915E-2</v>
      </c>
      <c r="P32" s="8">
        <v>2.8629000000000002E-2</v>
      </c>
      <c r="Q32" s="8">
        <v>0.52637999999999996</v>
      </c>
      <c r="R32" s="8">
        <v>32.839509</v>
      </c>
      <c r="S32" s="8">
        <v>0.63790500000000006</v>
      </c>
      <c r="T32" s="8">
        <v>0.92613500000000004</v>
      </c>
      <c r="U32" s="8">
        <v>4.2784430000000002</v>
      </c>
      <c r="V32" s="8">
        <v>34.020012999999999</v>
      </c>
      <c r="W32" s="9">
        <v>28.181598000000001</v>
      </c>
      <c r="X32" s="8">
        <v>0.73529431599999995</v>
      </c>
      <c r="Y32" s="9">
        <v>1.6951000000000001E-2</v>
      </c>
      <c r="Z32" s="9">
        <v>2.215145336</v>
      </c>
      <c r="AA32" s="9">
        <v>3029.5688989999999</v>
      </c>
      <c r="AB32" s="9">
        <v>1.113276645</v>
      </c>
      <c r="AC32" s="16"/>
    </row>
    <row r="33" spans="1:32" s="16" customFormat="1" ht="24" customHeight="1" x14ac:dyDescent="0.35">
      <c r="B33" s="16" t="s">
        <v>2</v>
      </c>
      <c r="C33" s="16">
        <v>81.3</v>
      </c>
      <c r="D33" s="16">
        <v>30.54</v>
      </c>
      <c r="E33" s="16">
        <v>3.89</v>
      </c>
      <c r="F33" s="17">
        <v>11.46</v>
      </c>
      <c r="G33" s="16">
        <v>38.65</v>
      </c>
      <c r="H33" s="16">
        <v>2.44</v>
      </c>
      <c r="I33" s="16">
        <v>3.19</v>
      </c>
      <c r="J33" s="16">
        <v>12.77</v>
      </c>
      <c r="K33" s="16">
        <v>3.04</v>
      </c>
      <c r="L33" s="16">
        <v>70.3</v>
      </c>
      <c r="M33" s="16">
        <v>3.3</v>
      </c>
      <c r="N33" s="16">
        <v>1.58</v>
      </c>
      <c r="O33" s="16">
        <v>18.920000000000002</v>
      </c>
      <c r="P33" s="16">
        <v>20.6</v>
      </c>
      <c r="Q33" s="16">
        <v>3.39</v>
      </c>
      <c r="R33" s="16">
        <v>1.64</v>
      </c>
      <c r="S33" s="16">
        <v>37.78</v>
      </c>
      <c r="T33" s="16">
        <v>12.3</v>
      </c>
      <c r="U33" s="16">
        <v>5.63</v>
      </c>
      <c r="V33" s="16">
        <v>2.1800000000000002</v>
      </c>
      <c r="W33" s="17">
        <v>3.34</v>
      </c>
      <c r="X33" s="16">
        <v>1.41</v>
      </c>
      <c r="Y33" s="17">
        <v>231.6</v>
      </c>
      <c r="Z33" s="17">
        <v>1.33</v>
      </c>
      <c r="AA33" s="17">
        <v>2.5499999999999998</v>
      </c>
      <c r="AB33" s="17">
        <v>1.42</v>
      </c>
      <c r="AC33" s="8"/>
      <c r="AD33" s="8"/>
      <c r="AE33" s="21"/>
      <c r="AF33" s="21"/>
    </row>
    <row r="34" spans="1:32" ht="24" customHeight="1" x14ac:dyDescent="0.35">
      <c r="A34" s="8" t="s">
        <v>21</v>
      </c>
      <c r="B34" s="8" t="s">
        <v>1</v>
      </c>
      <c r="C34" s="8">
        <v>0.10116</v>
      </c>
      <c r="D34" s="8">
        <v>3.6329E-2</v>
      </c>
      <c r="E34" s="8">
        <v>1.396085</v>
      </c>
      <c r="F34" s="9">
        <v>2.2879E-2</v>
      </c>
      <c r="G34" s="8">
        <v>2.4098000000000001E-2</v>
      </c>
      <c r="H34" s="8">
        <v>1.3420240000000001</v>
      </c>
      <c r="I34" s="8">
        <v>13.28512995</v>
      </c>
      <c r="J34" s="8">
        <v>6.2283650000000002</v>
      </c>
      <c r="K34" s="8">
        <v>266.34542099999999</v>
      </c>
      <c r="L34" s="8">
        <v>-2.1359E-2</v>
      </c>
      <c r="M34" s="8">
        <v>9.8163E-2</v>
      </c>
      <c r="N34" s="8">
        <v>1.6170089999999999</v>
      </c>
      <c r="O34" s="8">
        <v>1.183E-2</v>
      </c>
      <c r="P34" s="8">
        <v>5.3069999999999999E-2</v>
      </c>
      <c r="Q34" s="8">
        <v>0.14565400000000001</v>
      </c>
      <c r="R34" s="8">
        <v>78.575035999999997</v>
      </c>
      <c r="S34" s="8">
        <v>-0.209119</v>
      </c>
      <c r="T34" s="8">
        <v>2.0756679999999998</v>
      </c>
      <c r="U34" s="8">
        <v>4.8747809999999996</v>
      </c>
      <c r="V34" s="8">
        <v>82.434939</v>
      </c>
      <c r="W34" s="9">
        <v>120.86220299999999</v>
      </c>
      <c r="X34" s="8">
        <v>2.2355791279999999</v>
      </c>
      <c r="Y34" s="9">
        <v>0.17125899999999999</v>
      </c>
      <c r="Z34" s="9">
        <v>4.5231800620000007</v>
      </c>
      <c r="AA34" s="9">
        <v>7149.2340409999997</v>
      </c>
      <c r="AB34" s="9">
        <v>2.5930640309999999</v>
      </c>
      <c r="AC34" s="16"/>
    </row>
    <row r="35" spans="1:32" s="16" customFormat="1" ht="24" customHeight="1" x14ac:dyDescent="0.35">
      <c r="B35" s="16" t="s">
        <v>2</v>
      </c>
      <c r="C35" s="16">
        <v>14.91</v>
      </c>
      <c r="D35" s="16">
        <v>39.15</v>
      </c>
      <c r="E35" s="16">
        <v>2.0699999999999998</v>
      </c>
      <c r="F35" s="17">
        <v>3.7</v>
      </c>
      <c r="G35" s="16">
        <v>20.92</v>
      </c>
      <c r="H35" s="16">
        <v>4.55</v>
      </c>
      <c r="I35" s="16">
        <v>1.55</v>
      </c>
      <c r="J35" s="16">
        <v>4.59</v>
      </c>
      <c r="K35" s="16">
        <v>2.4700000000000002</v>
      </c>
      <c r="L35" s="16">
        <v>12.42</v>
      </c>
      <c r="M35" s="16">
        <v>6.57</v>
      </c>
      <c r="N35" s="16">
        <v>2.84</v>
      </c>
      <c r="O35" s="16">
        <v>33.229999999999997</v>
      </c>
      <c r="P35" s="16">
        <v>24.83</v>
      </c>
      <c r="Q35" s="16">
        <v>6.09</v>
      </c>
      <c r="R35" s="16">
        <v>0.93</v>
      </c>
      <c r="S35" s="16">
        <v>27.67</v>
      </c>
      <c r="T35" s="16">
        <v>2.0299999999999998</v>
      </c>
      <c r="U35" s="16">
        <v>4.43</v>
      </c>
      <c r="V35" s="16">
        <v>0.84</v>
      </c>
      <c r="W35" s="17">
        <v>1.72</v>
      </c>
      <c r="X35" s="16">
        <v>2.4900000000000002</v>
      </c>
      <c r="Y35" s="17">
        <v>73.97</v>
      </c>
      <c r="Z35" s="17">
        <v>1.35</v>
      </c>
      <c r="AA35" s="17">
        <v>3.29</v>
      </c>
      <c r="AB35" s="17">
        <v>0.75</v>
      </c>
      <c r="AC35" s="8"/>
      <c r="AD35" s="8"/>
      <c r="AE35" s="21"/>
      <c r="AF35" s="21"/>
    </row>
    <row r="36" spans="1:32" ht="24" customHeight="1" x14ac:dyDescent="0.35">
      <c r="A36" s="8" t="s">
        <v>22</v>
      </c>
      <c r="B36" s="8" t="s">
        <v>1</v>
      </c>
      <c r="C36" s="8">
        <v>2.8795999999999999E-2</v>
      </c>
      <c r="D36" s="8">
        <v>3.4514000000000003E-2</v>
      </c>
      <c r="E36" s="8">
        <v>0.92540999999999995</v>
      </c>
      <c r="F36" s="9">
        <v>2.5506000000000001E-2</v>
      </c>
      <c r="G36" s="8">
        <v>5.3449999999999999E-3</v>
      </c>
      <c r="H36" s="8">
        <v>6.5271990000000004</v>
      </c>
      <c r="I36" s="8">
        <v>7.3293152060000004</v>
      </c>
      <c r="J36" s="8">
        <v>2.5300229999999999</v>
      </c>
      <c r="K36" s="8">
        <v>225.16922099999999</v>
      </c>
      <c r="L36" s="8">
        <v>-2.5056999999999999E-2</v>
      </c>
      <c r="M36" s="8">
        <v>0.12811</v>
      </c>
      <c r="N36" s="8">
        <v>2.2540079999999998</v>
      </c>
      <c r="O36" s="8">
        <v>3.9919999999999999E-3</v>
      </c>
      <c r="P36" s="8">
        <v>2.4060999999999999E-2</v>
      </c>
      <c r="Q36" s="8">
        <v>0.53554599999999997</v>
      </c>
      <c r="R36" s="8">
        <v>52.432232999999997</v>
      </c>
      <c r="S36" s="8">
        <v>-0.134521</v>
      </c>
      <c r="T36" s="8">
        <v>1.2852920000000001</v>
      </c>
      <c r="U36" s="8">
        <v>3.614036</v>
      </c>
      <c r="V36" s="8">
        <v>54.379356000000001</v>
      </c>
      <c r="W36" s="9">
        <v>44.392473000000003</v>
      </c>
      <c r="X36" s="8">
        <v>0.96885341400000002</v>
      </c>
      <c r="Y36" s="9">
        <v>5.3400000000000001E-3</v>
      </c>
      <c r="Z36" s="9">
        <v>3.0284740960000001</v>
      </c>
      <c r="AA36" s="9">
        <v>4729.6182129999997</v>
      </c>
      <c r="AB36" s="9">
        <v>1.7325273999999999</v>
      </c>
      <c r="AC36" s="16"/>
    </row>
    <row r="37" spans="1:32" s="16" customFormat="1" ht="24" customHeight="1" x14ac:dyDescent="0.35">
      <c r="B37" s="16" t="s">
        <v>2</v>
      </c>
      <c r="C37" s="16">
        <v>36.299999999999997</v>
      </c>
      <c r="D37" s="16">
        <v>30.21</v>
      </c>
      <c r="E37" s="16">
        <v>2.8</v>
      </c>
      <c r="F37" s="17">
        <v>13.38</v>
      </c>
      <c r="G37" s="16">
        <v>81.37</v>
      </c>
      <c r="H37" s="16">
        <v>3.29</v>
      </c>
      <c r="I37" s="16">
        <v>3.61</v>
      </c>
      <c r="J37" s="16">
        <v>7.65</v>
      </c>
      <c r="K37" s="16">
        <v>2.17</v>
      </c>
      <c r="L37" s="16">
        <v>9.8800000000000008</v>
      </c>
      <c r="M37" s="16">
        <v>9.9</v>
      </c>
      <c r="N37" s="16">
        <v>3.36</v>
      </c>
      <c r="O37" s="16">
        <v>92.21</v>
      </c>
      <c r="P37" s="16">
        <v>28.06</v>
      </c>
      <c r="Q37" s="16">
        <v>5.73</v>
      </c>
      <c r="R37" s="16">
        <v>1.07</v>
      </c>
      <c r="S37" s="16">
        <v>107.96</v>
      </c>
      <c r="T37" s="16">
        <v>7.57</v>
      </c>
      <c r="U37" s="16">
        <v>5.5</v>
      </c>
      <c r="V37" s="16">
        <v>1.71</v>
      </c>
      <c r="W37" s="17">
        <v>1.05</v>
      </c>
      <c r="X37" s="16">
        <v>1.72</v>
      </c>
      <c r="Y37" s="17">
        <v>338.43</v>
      </c>
      <c r="Z37" s="17">
        <v>3.23</v>
      </c>
      <c r="AA37" s="17">
        <v>3.65</v>
      </c>
      <c r="AB37" s="17">
        <v>3.2</v>
      </c>
      <c r="AC37" s="8"/>
      <c r="AD37" s="8"/>
      <c r="AE37" s="21"/>
      <c r="AF37" s="21"/>
    </row>
    <row r="38" spans="1:32" ht="24" customHeight="1" x14ac:dyDescent="0.35">
      <c r="A38" s="8" t="s">
        <v>23</v>
      </c>
      <c r="B38" s="8" t="s">
        <v>1</v>
      </c>
      <c r="C38" s="8">
        <v>9.2198000000000002E-2</v>
      </c>
      <c r="D38" s="8">
        <v>3.1146E-2</v>
      </c>
      <c r="E38" s="8">
        <v>0.73062199999999999</v>
      </c>
      <c r="F38" s="9">
        <v>1.125E-2</v>
      </c>
      <c r="G38" s="8">
        <v>5.2909999999999997E-3</v>
      </c>
      <c r="H38" s="8">
        <v>12.455420999999999</v>
      </c>
      <c r="I38" s="8">
        <v>8.8798429389999995</v>
      </c>
      <c r="J38" s="8">
        <v>0.71995699999999996</v>
      </c>
      <c r="K38" s="8">
        <v>9619.1778059999997</v>
      </c>
      <c r="L38" s="8">
        <v>-9.0340000000000004E-3</v>
      </c>
      <c r="M38" s="8">
        <v>85.989840000000001</v>
      </c>
      <c r="N38" s="8">
        <v>47.147207999999999</v>
      </c>
      <c r="O38" s="8">
        <v>6.9264999999999993E-2</v>
      </c>
      <c r="P38" s="8">
        <v>6.4492999999999995E-2</v>
      </c>
      <c r="Q38" s="8">
        <v>0.137683</v>
      </c>
      <c r="R38" s="8">
        <v>52.354039</v>
      </c>
      <c r="S38" s="8">
        <v>-5.2392000000000001E-2</v>
      </c>
      <c r="T38" s="8">
        <v>4.318613</v>
      </c>
      <c r="U38" s="8">
        <v>181.809349</v>
      </c>
      <c r="V38" s="8">
        <v>54.721798</v>
      </c>
      <c r="W38" s="9">
        <v>33.784754999999997</v>
      </c>
      <c r="X38" s="8">
        <v>1.1629840979999999</v>
      </c>
      <c r="Y38" s="9">
        <v>0.91738799999999998</v>
      </c>
      <c r="Z38" s="9">
        <v>5.089062867</v>
      </c>
      <c r="AA38" s="9">
        <v>12612.827289999999</v>
      </c>
      <c r="AB38" s="9">
        <v>3.2352184130000001</v>
      </c>
      <c r="AC38" s="16"/>
    </row>
    <row r="39" spans="1:32" s="16" customFormat="1" ht="24" customHeight="1" x14ac:dyDescent="0.35">
      <c r="B39" s="16" t="s">
        <v>2</v>
      </c>
      <c r="C39" s="16">
        <v>46.75</v>
      </c>
      <c r="D39" s="16">
        <v>25.11</v>
      </c>
      <c r="E39" s="16">
        <v>3.76</v>
      </c>
      <c r="F39" s="17">
        <v>9.52</v>
      </c>
      <c r="G39" s="16">
        <v>136.93</v>
      </c>
      <c r="H39" s="16">
        <v>1.23</v>
      </c>
      <c r="I39" s="16">
        <v>2.0299999999999998</v>
      </c>
      <c r="J39" s="16">
        <v>10.43</v>
      </c>
      <c r="K39" s="16">
        <v>2.1800000000000002</v>
      </c>
      <c r="L39" s="16">
        <v>86.27</v>
      </c>
      <c r="M39" s="16">
        <v>1.28</v>
      </c>
      <c r="N39" s="16">
        <v>1.54</v>
      </c>
      <c r="O39" s="16">
        <v>14.44</v>
      </c>
      <c r="P39" s="16">
        <v>29.44</v>
      </c>
      <c r="Q39" s="16">
        <v>9.5</v>
      </c>
      <c r="R39" s="16">
        <v>2.0299999999999998</v>
      </c>
      <c r="S39" s="16">
        <v>182.4</v>
      </c>
      <c r="T39" s="16">
        <v>3.57</v>
      </c>
      <c r="U39" s="16">
        <v>2.63</v>
      </c>
      <c r="V39" s="16">
        <v>1.41</v>
      </c>
      <c r="W39" s="17">
        <v>1.81</v>
      </c>
      <c r="X39" s="16">
        <v>1.85</v>
      </c>
      <c r="Y39" s="17">
        <v>17.91</v>
      </c>
      <c r="Z39" s="17">
        <v>1.1599999999999999</v>
      </c>
      <c r="AA39" s="17">
        <v>3.43</v>
      </c>
      <c r="AB39" s="17">
        <v>2.72</v>
      </c>
      <c r="AC39" s="8"/>
      <c r="AD39" s="8"/>
      <c r="AE39" s="21"/>
      <c r="AF39" s="21"/>
    </row>
    <row r="40" spans="1:32" ht="24" customHeight="1" x14ac:dyDescent="0.35">
      <c r="A40" s="8" t="s">
        <v>24</v>
      </c>
      <c r="B40" s="8" t="s">
        <v>1</v>
      </c>
      <c r="C40" s="8">
        <v>0.12966800000000001</v>
      </c>
      <c r="D40" s="8">
        <v>0.131772</v>
      </c>
      <c r="E40" s="8">
        <v>5.4690999999999997E-2</v>
      </c>
      <c r="F40" s="9">
        <v>3.4757999999999997E-2</v>
      </c>
      <c r="G40" s="8">
        <v>2.4906999999999999E-2</v>
      </c>
      <c r="H40" s="8">
        <v>1.9860230000000001</v>
      </c>
      <c r="I40" s="8">
        <v>12.724377409999999</v>
      </c>
      <c r="J40" s="8">
        <v>5.8522559999999997</v>
      </c>
      <c r="K40" s="8">
        <v>259.873605</v>
      </c>
      <c r="L40" s="8">
        <v>-1.5200000000000001E-4</v>
      </c>
      <c r="M40" s="8">
        <v>0.35438199999999997</v>
      </c>
      <c r="N40" s="8">
        <v>1.9719869999999999</v>
      </c>
      <c r="O40" s="8">
        <v>1.49E-3</v>
      </c>
      <c r="P40" s="8">
        <v>3.8661000000000001E-2</v>
      </c>
      <c r="Q40" s="8">
        <v>0.13014100000000001</v>
      </c>
      <c r="R40" s="8">
        <v>80.650600999999995</v>
      </c>
      <c r="S40" s="8">
        <v>-0.146116</v>
      </c>
      <c r="T40" s="8">
        <v>39.887213000000003</v>
      </c>
      <c r="U40" s="8">
        <v>5.7394119999999997</v>
      </c>
      <c r="V40" s="8">
        <v>84.75264</v>
      </c>
      <c r="W40" s="9">
        <v>124.776787</v>
      </c>
      <c r="X40" s="8">
        <v>2.3051085760000003</v>
      </c>
      <c r="Y40" s="9">
        <v>0.24141699999999999</v>
      </c>
      <c r="Z40" s="9">
        <v>4.5359356919999998</v>
      </c>
      <c r="AA40" s="9">
        <v>7688.4334790000003</v>
      </c>
      <c r="AB40" s="9">
        <v>2.5922123959999999</v>
      </c>
      <c r="AC40" s="16"/>
    </row>
    <row r="41" spans="1:32" s="16" customFormat="1" ht="24" customHeight="1" x14ac:dyDescent="0.35">
      <c r="B41" s="16" t="s">
        <v>2</v>
      </c>
      <c r="C41" s="16">
        <v>12.23</v>
      </c>
      <c r="D41" s="16">
        <v>17.09</v>
      </c>
      <c r="E41" s="16">
        <v>25.87</v>
      </c>
      <c r="F41" s="17">
        <v>9.91</v>
      </c>
      <c r="G41" s="16">
        <v>42.08</v>
      </c>
      <c r="H41" s="16">
        <v>2.1800000000000002</v>
      </c>
      <c r="I41" s="16">
        <v>1.44</v>
      </c>
      <c r="J41" s="16">
        <v>4.07</v>
      </c>
      <c r="K41" s="16">
        <v>1.81</v>
      </c>
      <c r="L41" s="16">
        <v>3531.94</v>
      </c>
      <c r="M41" s="16">
        <v>5.18</v>
      </c>
      <c r="N41" s="16">
        <v>1.97</v>
      </c>
      <c r="O41" s="16">
        <v>110.99</v>
      </c>
      <c r="P41" s="16">
        <v>33.130000000000003</v>
      </c>
      <c r="Q41" s="16">
        <v>7.94</v>
      </c>
      <c r="R41" s="16">
        <v>2.5099999999999998</v>
      </c>
      <c r="S41" s="16">
        <v>122.6</v>
      </c>
      <c r="T41" s="16">
        <v>2.1</v>
      </c>
      <c r="U41" s="16">
        <v>4.74</v>
      </c>
      <c r="V41" s="16">
        <v>0.95</v>
      </c>
      <c r="W41" s="17">
        <v>0.93</v>
      </c>
      <c r="X41" s="16">
        <v>0.79</v>
      </c>
      <c r="Y41" s="17">
        <v>50.64</v>
      </c>
      <c r="Z41" s="17">
        <v>1.83</v>
      </c>
      <c r="AA41" s="17">
        <v>2.4</v>
      </c>
      <c r="AB41" s="17">
        <v>1.69</v>
      </c>
      <c r="AC41" s="8"/>
      <c r="AD41" s="8"/>
      <c r="AE41" s="21"/>
      <c r="AF41" s="21"/>
    </row>
    <row r="42" spans="1:32" ht="24" customHeight="1" x14ac:dyDescent="0.35">
      <c r="A42" s="8" t="s">
        <v>26</v>
      </c>
      <c r="B42" s="8" t="s">
        <v>1</v>
      </c>
      <c r="C42" s="8">
        <v>0.55294600000000005</v>
      </c>
      <c r="D42" s="8">
        <v>5.3179999999999998E-2</v>
      </c>
      <c r="E42" s="8">
        <v>6.5695000000000003E-2</v>
      </c>
      <c r="F42" s="9">
        <v>3.108E-2</v>
      </c>
      <c r="G42" s="8">
        <v>2.6700000000000001E-3</v>
      </c>
      <c r="H42" s="8">
        <v>-0.46135199999999998</v>
      </c>
      <c r="I42" s="8">
        <v>-3.4939445E-2</v>
      </c>
      <c r="J42" s="8">
        <v>0.433944</v>
      </c>
      <c r="K42" s="8">
        <v>13.541669000000001</v>
      </c>
      <c r="L42" s="8">
        <v>1.106E-3</v>
      </c>
      <c r="M42" s="8">
        <v>0.20935000000000001</v>
      </c>
      <c r="N42" s="8">
        <v>0.298568</v>
      </c>
      <c r="O42" s="8">
        <v>3.6923999999999998E-2</v>
      </c>
      <c r="P42" s="8">
        <v>0.102946</v>
      </c>
      <c r="Q42" s="8">
        <v>0.56787699999999997</v>
      </c>
      <c r="R42" s="8">
        <v>0.20664399999999999</v>
      </c>
      <c r="S42" s="8">
        <v>-0.114299</v>
      </c>
      <c r="T42" s="8">
        <v>18.724007</v>
      </c>
      <c r="U42" s="8">
        <v>-0.114509</v>
      </c>
      <c r="V42" s="8">
        <v>0.22461999999999999</v>
      </c>
      <c r="W42" s="9">
        <v>-1.1525730000000001</v>
      </c>
      <c r="X42" s="8">
        <v>6.6114074000000009E-2</v>
      </c>
      <c r="Y42" s="9">
        <v>3.7461000000000001E-2</v>
      </c>
      <c r="Z42" s="9">
        <v>4.9632935000000003E-2</v>
      </c>
      <c r="AA42" s="9">
        <v>-50.557357000000003</v>
      </c>
      <c r="AB42" s="9">
        <v>4.2999330000000006E-3</v>
      </c>
      <c r="AC42" s="16"/>
    </row>
    <row r="43" spans="1:32" s="16" customFormat="1" ht="24" customHeight="1" x14ac:dyDescent="0.35">
      <c r="B43" s="16" t="s">
        <v>2</v>
      </c>
      <c r="C43" s="16">
        <v>4.2</v>
      </c>
      <c r="D43" s="16">
        <v>23.03</v>
      </c>
      <c r="E43" s="16">
        <v>15.45</v>
      </c>
      <c r="F43" s="17">
        <v>10.16</v>
      </c>
      <c r="G43" s="16">
        <v>274.22000000000003</v>
      </c>
      <c r="H43" s="16">
        <v>5.84</v>
      </c>
      <c r="I43" s="16">
        <v>93.69</v>
      </c>
      <c r="J43" s="16">
        <v>23.88</v>
      </c>
      <c r="K43" s="16">
        <v>15.19</v>
      </c>
      <c r="L43" s="16">
        <v>452.46</v>
      </c>
      <c r="M43" s="16">
        <v>5.94</v>
      </c>
      <c r="N43" s="16">
        <v>9.7200000000000006</v>
      </c>
      <c r="O43" s="16">
        <v>8.2899999999999991</v>
      </c>
      <c r="P43" s="16">
        <v>25.91</v>
      </c>
      <c r="Q43" s="16">
        <v>2.54</v>
      </c>
      <c r="R43" s="16">
        <v>11.56</v>
      </c>
      <c r="S43" s="16">
        <v>79.36</v>
      </c>
      <c r="T43" s="16">
        <v>2.2000000000000002</v>
      </c>
      <c r="U43" s="16">
        <v>104.95</v>
      </c>
      <c r="V43" s="16">
        <v>3.39</v>
      </c>
      <c r="W43" s="17">
        <v>5.53</v>
      </c>
      <c r="X43" s="16">
        <v>3.26</v>
      </c>
      <c r="Y43" s="17">
        <v>120.68</v>
      </c>
      <c r="Z43" s="17">
        <v>3.56</v>
      </c>
      <c r="AA43" s="17">
        <v>23.19</v>
      </c>
      <c r="AB43" s="17">
        <v>5.31</v>
      </c>
      <c r="AC43" s="8"/>
      <c r="AD43" s="8"/>
      <c r="AE43" s="21"/>
      <c r="AF43" s="21"/>
    </row>
    <row r="44" spans="1:32" ht="24" customHeight="1" x14ac:dyDescent="0.35">
      <c r="A44" s="8" t="s">
        <v>27</v>
      </c>
      <c r="B44" s="8" t="s">
        <v>1</v>
      </c>
      <c r="C44" s="8">
        <v>0.23316200000000001</v>
      </c>
      <c r="D44" s="8">
        <v>6.705E-3</v>
      </c>
      <c r="E44" s="8">
        <v>2.3699999999999999E-2</v>
      </c>
      <c r="F44" s="9">
        <v>8.0450000000000001E-3</v>
      </c>
      <c r="G44" s="8">
        <v>1.9699000000000001E-2</v>
      </c>
      <c r="H44" s="8">
        <v>1.4912510000000001</v>
      </c>
      <c r="I44" s="8">
        <v>13.669851150000001</v>
      </c>
      <c r="J44" s="8">
        <v>5.9117389999999999</v>
      </c>
      <c r="K44" s="8">
        <v>252.155326</v>
      </c>
      <c r="L44" s="8">
        <v>-1.7746000000000001E-2</v>
      </c>
      <c r="M44" s="8">
        <v>5.3362E-2</v>
      </c>
      <c r="N44" s="8">
        <v>2.0819930000000002</v>
      </c>
      <c r="O44" s="8">
        <v>3.7500000000000001E-4</v>
      </c>
      <c r="P44" s="8">
        <v>1.4104E-2</v>
      </c>
      <c r="Q44" s="8">
        <v>0.161416</v>
      </c>
      <c r="R44" s="8">
        <v>75.770683000000005</v>
      </c>
      <c r="S44" s="8">
        <v>-0.18021899999999999</v>
      </c>
      <c r="T44" s="8">
        <v>33.775143</v>
      </c>
      <c r="U44" s="8">
        <v>5.3377590000000001</v>
      </c>
      <c r="V44" s="8">
        <v>79.836297000000002</v>
      </c>
      <c r="W44" s="9">
        <v>119.605278</v>
      </c>
      <c r="X44" s="8">
        <v>2.200767049</v>
      </c>
      <c r="Y44" s="9">
        <v>0.140129</v>
      </c>
      <c r="Z44" s="9">
        <v>4.273116795</v>
      </c>
      <c r="AA44" s="9">
        <v>6943.619858</v>
      </c>
      <c r="AB44" s="9">
        <v>2.4515194390000001</v>
      </c>
      <c r="AC44" s="16"/>
    </row>
    <row r="45" spans="1:32" s="16" customFormat="1" ht="24" customHeight="1" x14ac:dyDescent="0.35">
      <c r="B45" s="16" t="s">
        <v>2</v>
      </c>
      <c r="C45" s="16">
        <v>8.0500000000000007</v>
      </c>
      <c r="D45" s="16">
        <v>68.849999999999994</v>
      </c>
      <c r="E45" s="16">
        <v>24.33</v>
      </c>
      <c r="F45" s="17">
        <v>9.59</v>
      </c>
      <c r="G45" s="16">
        <v>18.989999999999998</v>
      </c>
      <c r="H45" s="16">
        <v>2.69</v>
      </c>
      <c r="I45" s="16">
        <v>2.84</v>
      </c>
      <c r="J45" s="16">
        <v>8.41</v>
      </c>
      <c r="K45" s="16">
        <v>2.77</v>
      </c>
      <c r="L45" s="16">
        <v>33.979999999999997</v>
      </c>
      <c r="M45" s="16">
        <v>8.65</v>
      </c>
      <c r="N45" s="16">
        <v>3.52</v>
      </c>
      <c r="O45" s="16">
        <v>426.56</v>
      </c>
      <c r="P45" s="16">
        <v>56.83</v>
      </c>
      <c r="Q45" s="16">
        <v>8.11</v>
      </c>
      <c r="R45" s="16">
        <v>0.92</v>
      </c>
      <c r="S45" s="16">
        <v>67.61</v>
      </c>
      <c r="T45" s="16">
        <v>1.78</v>
      </c>
      <c r="U45" s="16">
        <v>8.27</v>
      </c>
      <c r="V45" s="16">
        <v>1.76</v>
      </c>
      <c r="W45" s="17">
        <v>1.35</v>
      </c>
      <c r="X45" s="16">
        <v>2.16</v>
      </c>
      <c r="Y45" s="17">
        <v>59.03</v>
      </c>
      <c r="Z45" s="17">
        <v>5.08</v>
      </c>
      <c r="AA45" s="17">
        <v>4.0199999999999996</v>
      </c>
      <c r="AB45" s="17">
        <v>2.42</v>
      </c>
      <c r="AC45" s="8"/>
      <c r="AD45" s="8"/>
      <c r="AE45" s="21"/>
      <c r="AF45" s="21"/>
    </row>
    <row r="46" spans="1:32" ht="24" customHeight="1" x14ac:dyDescent="0.35">
      <c r="A46" s="8" t="s">
        <v>28</v>
      </c>
      <c r="B46" s="8" t="s">
        <v>1</v>
      </c>
      <c r="C46" s="8">
        <v>0.14232</v>
      </c>
      <c r="D46" s="8">
        <v>5.1514999999999998E-2</v>
      </c>
      <c r="E46" s="8">
        <v>1.0731329999999999</v>
      </c>
      <c r="F46" s="9">
        <v>1.2702E-2</v>
      </c>
      <c r="G46" s="8">
        <v>9.8429999999999993E-3</v>
      </c>
      <c r="H46" s="8">
        <v>11.535589999999999</v>
      </c>
      <c r="I46" s="8">
        <v>6.7168841000000006</v>
      </c>
      <c r="J46" s="8">
        <v>2.0383740000000001</v>
      </c>
      <c r="K46" s="8">
        <v>239.51854499999999</v>
      </c>
      <c r="L46" s="8">
        <v>-2.9150000000000001E-3</v>
      </c>
      <c r="M46" s="8">
        <v>0.15273400000000001</v>
      </c>
      <c r="N46" s="8">
        <v>6.5788089999999997</v>
      </c>
      <c r="O46" s="8">
        <v>4.8929999999999998E-3</v>
      </c>
      <c r="P46" s="8">
        <v>3.2245999999999997E-2</v>
      </c>
      <c r="Q46" s="8">
        <v>0.29025800000000002</v>
      </c>
      <c r="R46" s="8">
        <v>45.746875000000003</v>
      </c>
      <c r="S46" s="8">
        <v>1.8327E-2</v>
      </c>
      <c r="T46" s="8">
        <v>0.61002599999999996</v>
      </c>
      <c r="U46" s="8">
        <v>3.8996870000000001</v>
      </c>
      <c r="V46" s="8">
        <v>47.142808000000002</v>
      </c>
      <c r="W46" s="9">
        <v>40.614583000000003</v>
      </c>
      <c r="X46" s="8">
        <v>0.89036896099999996</v>
      </c>
      <c r="Y46" s="9">
        <v>6.6019999999999995E-2</v>
      </c>
      <c r="Z46" s="9">
        <v>2.8243678390000002</v>
      </c>
      <c r="AA46" s="9">
        <v>4265.6572299999998</v>
      </c>
      <c r="AB46" s="9">
        <v>1.53937568</v>
      </c>
      <c r="AC46" s="16"/>
    </row>
    <row r="47" spans="1:32" s="16" customFormat="1" ht="24" customHeight="1" x14ac:dyDescent="0.35">
      <c r="B47" s="16" t="s">
        <v>2</v>
      </c>
      <c r="C47" s="16">
        <v>24.6</v>
      </c>
      <c r="D47" s="16">
        <v>18.559999999999999</v>
      </c>
      <c r="E47" s="16">
        <v>4.04</v>
      </c>
      <c r="F47" s="17">
        <v>25.97</v>
      </c>
      <c r="G47" s="16">
        <v>30.79</v>
      </c>
      <c r="H47" s="16">
        <v>3.23</v>
      </c>
      <c r="I47" s="16">
        <v>1.43</v>
      </c>
      <c r="J47" s="16">
        <v>8.99</v>
      </c>
      <c r="K47" s="16">
        <v>1.25</v>
      </c>
      <c r="L47" s="16">
        <v>173.35</v>
      </c>
      <c r="M47" s="16">
        <v>2.96</v>
      </c>
      <c r="N47" s="16">
        <v>1.8</v>
      </c>
      <c r="O47" s="16">
        <v>48.8</v>
      </c>
      <c r="P47" s="16">
        <v>40.04</v>
      </c>
      <c r="Q47" s="16">
        <v>5.41</v>
      </c>
      <c r="R47" s="16">
        <v>1.4</v>
      </c>
      <c r="S47" s="16">
        <v>1070.69</v>
      </c>
      <c r="T47" s="16">
        <v>16.18</v>
      </c>
      <c r="U47" s="16">
        <v>7.25</v>
      </c>
      <c r="V47" s="16">
        <v>1.35</v>
      </c>
      <c r="W47" s="17">
        <v>1.63</v>
      </c>
      <c r="X47" s="16">
        <v>1.94</v>
      </c>
      <c r="Y47" s="17">
        <v>104.12</v>
      </c>
      <c r="Z47" s="17">
        <v>3.17</v>
      </c>
      <c r="AA47" s="17">
        <v>4.37</v>
      </c>
      <c r="AB47" s="17">
        <v>3.1</v>
      </c>
      <c r="AC47" s="8"/>
      <c r="AD47" s="8"/>
      <c r="AE47" s="21"/>
      <c r="AF47" s="21"/>
    </row>
    <row r="48" spans="1:32" ht="24" customHeight="1" x14ac:dyDescent="0.35">
      <c r="A48" s="8" t="s">
        <v>29</v>
      </c>
      <c r="B48" s="8" t="s">
        <v>1</v>
      </c>
      <c r="C48" s="8">
        <v>0.28019500000000003</v>
      </c>
      <c r="D48" s="8">
        <v>13.060983</v>
      </c>
      <c r="E48" s="8">
        <v>1.472753</v>
      </c>
      <c r="F48" s="9">
        <v>0.148312</v>
      </c>
      <c r="G48" s="8">
        <v>5.7889999999999999E-3</v>
      </c>
      <c r="H48" s="8">
        <v>0.231595</v>
      </c>
      <c r="I48" s="8">
        <v>-2.0119035E-2</v>
      </c>
      <c r="J48" s="8">
        <v>0.95243800000000001</v>
      </c>
      <c r="K48" s="8">
        <v>37.733409000000002</v>
      </c>
      <c r="L48" s="8">
        <v>-3.6340000000000001E-3</v>
      </c>
      <c r="M48" s="8">
        <v>0.43442700000000001</v>
      </c>
      <c r="N48" s="8">
        <v>2.0109270000000001</v>
      </c>
      <c r="O48" s="8">
        <v>4.5810999999999998E-2</v>
      </c>
      <c r="P48" s="8">
        <v>0.14963899999999999</v>
      </c>
      <c r="Q48" s="8">
        <v>1.5093559999999999</v>
      </c>
      <c r="R48" s="8">
        <v>0.38373800000000002</v>
      </c>
      <c r="S48" s="8">
        <v>-0.21481</v>
      </c>
      <c r="T48" s="8">
        <v>9.9175219999999999</v>
      </c>
      <c r="U48" s="8">
        <v>2.7797990000000001</v>
      </c>
      <c r="V48" s="8">
        <v>0.401148</v>
      </c>
      <c r="W48" s="9">
        <v>1.721538</v>
      </c>
      <c r="X48" s="8">
        <v>0.199007348</v>
      </c>
      <c r="Y48" s="9">
        <v>2.1899999999999999E-2</v>
      </c>
      <c r="Z48" s="9">
        <v>0.117578795</v>
      </c>
      <c r="AA48" s="9">
        <v>-31.596367999999998</v>
      </c>
      <c r="AB48" s="9">
        <v>1.1601241999999999E-2</v>
      </c>
      <c r="AC48" s="16"/>
    </row>
    <row r="49" spans="1:32" s="16" customFormat="1" ht="24" customHeight="1" x14ac:dyDescent="0.35">
      <c r="B49" s="16" t="s">
        <v>2</v>
      </c>
      <c r="C49" s="16">
        <v>14.6</v>
      </c>
      <c r="D49" s="16">
        <v>2.97</v>
      </c>
      <c r="E49" s="16">
        <v>3.85</v>
      </c>
      <c r="F49" s="17">
        <v>3.17</v>
      </c>
      <c r="G49" s="16">
        <v>103.68</v>
      </c>
      <c r="H49" s="16">
        <v>18.920000000000002</v>
      </c>
      <c r="I49" s="16">
        <v>706.65</v>
      </c>
      <c r="J49" s="16">
        <v>12.36</v>
      </c>
      <c r="K49" s="16">
        <v>4.34</v>
      </c>
      <c r="L49" s="16">
        <v>105.49</v>
      </c>
      <c r="M49" s="16">
        <v>4.1900000000000004</v>
      </c>
      <c r="N49" s="16">
        <v>2.85</v>
      </c>
      <c r="O49" s="16">
        <v>11.51</v>
      </c>
      <c r="P49" s="16">
        <v>8.7200000000000006</v>
      </c>
      <c r="Q49" s="16">
        <v>2.6</v>
      </c>
      <c r="R49" s="16">
        <v>14.51</v>
      </c>
      <c r="S49" s="16">
        <v>62.55</v>
      </c>
      <c r="T49" s="16">
        <v>1.65</v>
      </c>
      <c r="U49" s="16">
        <v>10.55</v>
      </c>
      <c r="V49" s="16">
        <v>3.46</v>
      </c>
      <c r="W49" s="17">
        <v>13.01</v>
      </c>
      <c r="X49" s="16">
        <v>2.67</v>
      </c>
      <c r="Y49" s="17">
        <v>168.1</v>
      </c>
      <c r="Z49" s="17">
        <v>1.35</v>
      </c>
      <c r="AA49" s="17">
        <v>40.700000000000003</v>
      </c>
      <c r="AB49" s="17">
        <v>2.69</v>
      </c>
      <c r="AC49" s="8"/>
      <c r="AD49" s="8"/>
      <c r="AE49" s="21"/>
      <c r="AF49" s="21"/>
    </row>
    <row r="50" spans="1:32" ht="24" customHeight="1" x14ac:dyDescent="0.35">
      <c r="A50" s="8" t="s">
        <v>30</v>
      </c>
      <c r="B50" s="8" t="s">
        <v>1</v>
      </c>
      <c r="C50" s="8">
        <v>0.12745000000000001</v>
      </c>
      <c r="D50" s="8">
        <v>5.1139999999999996E-3</v>
      </c>
      <c r="E50" s="8">
        <v>1.839315</v>
      </c>
      <c r="F50" s="9">
        <v>2.2658999999999999E-2</v>
      </c>
      <c r="G50" s="8">
        <v>2.1833000000000002E-2</v>
      </c>
      <c r="H50" s="8">
        <v>13.640255</v>
      </c>
      <c r="I50" s="8">
        <v>8.7507860320000006</v>
      </c>
      <c r="J50" s="8">
        <v>4.9496140000000004</v>
      </c>
      <c r="K50" s="8">
        <v>266.52493399999997</v>
      </c>
      <c r="L50" s="8">
        <v>-2.5179999999999998E-3</v>
      </c>
      <c r="M50" s="8">
        <v>0.34704499999999999</v>
      </c>
      <c r="N50" s="8">
        <v>11.780640999999999</v>
      </c>
      <c r="O50" s="8">
        <v>1.329E-2</v>
      </c>
      <c r="P50" s="8">
        <v>3.8664999999999998E-2</v>
      </c>
      <c r="Q50" s="8">
        <v>0.40923999999999999</v>
      </c>
      <c r="R50" s="8">
        <v>59.552824000000001</v>
      </c>
      <c r="S50" s="8">
        <v>1.2880000000000001E-2</v>
      </c>
      <c r="T50" s="8">
        <v>0.58071099999999998</v>
      </c>
      <c r="U50" s="8">
        <v>6.9317650000000004</v>
      </c>
      <c r="V50" s="8">
        <v>62.626308000000002</v>
      </c>
      <c r="W50" s="9">
        <v>122.757576</v>
      </c>
      <c r="X50" s="8">
        <v>2.139733492</v>
      </c>
      <c r="Y50" s="9">
        <v>0.15438399999999999</v>
      </c>
      <c r="Z50" s="9">
        <v>3.3991906330000003</v>
      </c>
      <c r="AA50" s="9">
        <v>5269.0817029999998</v>
      </c>
      <c r="AB50" s="9">
        <v>1.7774404539999999</v>
      </c>
      <c r="AC50" s="16"/>
    </row>
    <row r="51" spans="1:32" s="16" customFormat="1" ht="24" customHeight="1" x14ac:dyDescent="0.35">
      <c r="B51" s="16" t="s">
        <v>2</v>
      </c>
      <c r="C51" s="16">
        <v>38.46</v>
      </c>
      <c r="D51" s="16">
        <v>63.12</v>
      </c>
      <c r="E51" s="16">
        <v>3.66</v>
      </c>
      <c r="F51" s="17">
        <v>4.28</v>
      </c>
      <c r="G51" s="16">
        <v>17.66</v>
      </c>
      <c r="H51" s="16">
        <v>2.0699999999999998</v>
      </c>
      <c r="I51" s="16">
        <v>1.21</v>
      </c>
      <c r="J51" s="16">
        <v>5.01</v>
      </c>
      <c r="K51" s="16">
        <v>2.95</v>
      </c>
      <c r="L51" s="16">
        <v>178.56</v>
      </c>
      <c r="M51" s="16">
        <v>3.94</v>
      </c>
      <c r="N51" s="16">
        <v>1.35</v>
      </c>
      <c r="O51" s="16">
        <v>12.99</v>
      </c>
      <c r="P51" s="16">
        <v>33.78</v>
      </c>
      <c r="Q51" s="16">
        <v>6.64</v>
      </c>
      <c r="R51" s="16">
        <v>2.34</v>
      </c>
      <c r="S51" s="16">
        <v>1511.07</v>
      </c>
      <c r="T51" s="16">
        <v>16.25</v>
      </c>
      <c r="U51" s="16">
        <v>2.4</v>
      </c>
      <c r="V51" s="16">
        <v>2.0699999999999998</v>
      </c>
      <c r="W51" s="17">
        <v>1.87</v>
      </c>
      <c r="X51" s="16">
        <v>2.27</v>
      </c>
      <c r="Y51" s="17">
        <v>51.26</v>
      </c>
      <c r="Z51" s="17">
        <v>3.61</v>
      </c>
      <c r="AA51" s="17">
        <v>2.52</v>
      </c>
      <c r="AB51" s="17">
        <v>1.31</v>
      </c>
      <c r="AC51" s="8"/>
      <c r="AD51" s="8"/>
      <c r="AE51" s="21"/>
      <c r="AF51" s="21"/>
    </row>
    <row r="52" spans="1:32" ht="24" customHeight="1" x14ac:dyDescent="0.35">
      <c r="A52" s="8" t="s">
        <v>31</v>
      </c>
      <c r="B52" s="8" t="s">
        <v>1</v>
      </c>
      <c r="C52" s="8">
        <v>0.19125800000000001</v>
      </c>
      <c r="D52" s="8">
        <v>3.9430000000000003E-3</v>
      </c>
      <c r="E52" s="8">
        <v>4.2695999999999998E-2</v>
      </c>
      <c r="F52" s="9">
        <v>2.3540999999999999E-2</v>
      </c>
      <c r="G52" s="8">
        <v>0.12230199999999999</v>
      </c>
      <c r="H52" s="8">
        <v>1.350328</v>
      </c>
      <c r="I52" s="8">
        <v>14.56779811</v>
      </c>
      <c r="J52" s="8">
        <v>8.8336590000000008</v>
      </c>
      <c r="K52" s="8">
        <v>248.09370899999999</v>
      </c>
      <c r="L52" s="8">
        <v>-8.6750000000000004E-3</v>
      </c>
      <c r="M52" s="8">
        <v>0.80430800000000002</v>
      </c>
      <c r="N52" s="8">
        <v>4.8616270000000004</v>
      </c>
      <c r="O52" s="8">
        <v>2.2309999999999999E-3</v>
      </c>
      <c r="P52" s="8">
        <v>1.7353E-2</v>
      </c>
      <c r="Q52" s="8">
        <v>9.2386999999999997E-2</v>
      </c>
      <c r="R52" s="8">
        <v>82.738951999999998</v>
      </c>
      <c r="S52" s="8">
        <v>-0.122693</v>
      </c>
      <c r="T52" s="8">
        <v>14.878609000000001</v>
      </c>
      <c r="U52" s="8">
        <v>4.9648690000000002</v>
      </c>
      <c r="V52" s="8">
        <v>87.688603000000001</v>
      </c>
      <c r="W52" s="9">
        <v>134.22396499999999</v>
      </c>
      <c r="X52" s="8">
        <v>2.3267521689999997</v>
      </c>
      <c r="Y52" s="9">
        <v>0.24096500000000001</v>
      </c>
      <c r="Z52" s="9">
        <v>4.5113823259999997</v>
      </c>
      <c r="AA52" s="9">
        <v>7422.5756979999996</v>
      </c>
      <c r="AB52" s="9">
        <v>2.6413248340000002</v>
      </c>
      <c r="AC52" s="16"/>
    </row>
    <row r="53" spans="1:32" s="16" customFormat="1" ht="24" customHeight="1" x14ac:dyDescent="0.35">
      <c r="B53" s="16" t="s">
        <v>2</v>
      </c>
      <c r="C53" s="16">
        <v>19.53</v>
      </c>
      <c r="D53" s="16">
        <v>47.32</v>
      </c>
      <c r="E53" s="16">
        <v>14.29</v>
      </c>
      <c r="F53" s="17">
        <v>5.53</v>
      </c>
      <c r="G53" s="16">
        <v>12.79</v>
      </c>
      <c r="H53" s="16">
        <v>5.26</v>
      </c>
      <c r="I53" s="16">
        <v>3.26</v>
      </c>
      <c r="J53" s="16">
        <v>2.8</v>
      </c>
      <c r="K53" s="16">
        <v>2.33</v>
      </c>
      <c r="L53" s="16">
        <v>57.1</v>
      </c>
      <c r="M53" s="16">
        <v>3.52</v>
      </c>
      <c r="N53" s="16">
        <v>2.57</v>
      </c>
      <c r="O53" s="16">
        <v>112.43</v>
      </c>
      <c r="P53" s="16">
        <v>40.56</v>
      </c>
      <c r="Q53" s="16">
        <v>9.2799999999999994</v>
      </c>
      <c r="R53" s="16">
        <v>2.4500000000000002</v>
      </c>
      <c r="S53" s="16">
        <v>141.44999999999999</v>
      </c>
      <c r="T53" s="16">
        <v>2.39</v>
      </c>
      <c r="U53" s="16">
        <v>2.58</v>
      </c>
      <c r="V53" s="16">
        <v>2.23</v>
      </c>
      <c r="W53" s="17">
        <v>2.2799999999999998</v>
      </c>
      <c r="X53" s="16">
        <v>1.46</v>
      </c>
      <c r="Y53" s="17">
        <v>28.48</v>
      </c>
      <c r="Z53" s="17">
        <v>2.57</v>
      </c>
      <c r="AA53" s="17">
        <v>3.58</v>
      </c>
      <c r="AB53" s="17">
        <v>1</v>
      </c>
      <c r="AC53" s="8"/>
      <c r="AD53" s="8"/>
      <c r="AE53" s="21"/>
      <c r="AF53" s="21"/>
    </row>
    <row r="54" spans="1:32" ht="24" customHeight="1" x14ac:dyDescent="0.35">
      <c r="A54" s="8" t="s">
        <v>32</v>
      </c>
      <c r="B54" s="8" t="s">
        <v>1</v>
      </c>
      <c r="C54" s="8">
        <v>0.131412</v>
      </c>
      <c r="D54" s="8">
        <v>0.133185</v>
      </c>
      <c r="E54" s="8">
        <v>2.3501999999999999E-2</v>
      </c>
      <c r="F54" s="9">
        <v>4.4691000000000002E-2</v>
      </c>
      <c r="G54" s="8">
        <v>8.6346999999999993E-2</v>
      </c>
      <c r="H54" s="8">
        <v>2.6385869999999998</v>
      </c>
      <c r="I54" s="8">
        <v>11.028811309999998</v>
      </c>
      <c r="J54" s="8">
        <v>4.759773</v>
      </c>
      <c r="K54" s="8">
        <v>208.87284099999999</v>
      </c>
      <c r="L54" s="8">
        <v>-6.7679999999999997E-3</v>
      </c>
      <c r="M54" s="8">
        <v>0.99299599999999999</v>
      </c>
      <c r="N54" s="8">
        <v>10.503956000000001</v>
      </c>
      <c r="O54" s="8">
        <v>1.0409E-2</v>
      </c>
      <c r="P54" s="8">
        <v>1.9088000000000001E-2</v>
      </c>
      <c r="Q54" s="8">
        <v>0.27554299999999998</v>
      </c>
      <c r="R54" s="8">
        <v>65.015744999999995</v>
      </c>
      <c r="S54" s="8">
        <v>-5.3506999999999999E-2</v>
      </c>
      <c r="T54" s="8">
        <v>7.6857309999999996</v>
      </c>
      <c r="U54" s="8">
        <v>4.2661959999999999</v>
      </c>
      <c r="V54" s="8">
        <v>68.150621000000001</v>
      </c>
      <c r="W54" s="9">
        <v>90.482545999999999</v>
      </c>
      <c r="X54" s="8">
        <v>1.7895441519999999</v>
      </c>
      <c r="Y54" s="9">
        <v>0.121623</v>
      </c>
      <c r="Z54" s="9">
        <v>3.6727029040000003</v>
      </c>
      <c r="AA54" s="9">
        <v>5404.811686</v>
      </c>
      <c r="AB54" s="9">
        <v>2.043484206</v>
      </c>
      <c r="AC54" s="16"/>
    </row>
    <row r="55" spans="1:32" s="16" customFormat="1" ht="24" customHeight="1" x14ac:dyDescent="0.35">
      <c r="B55" s="16" t="s">
        <v>2</v>
      </c>
      <c r="C55" s="16">
        <v>23.91</v>
      </c>
      <c r="D55" s="16">
        <v>12.16</v>
      </c>
      <c r="E55" s="16">
        <v>16.690000000000001</v>
      </c>
      <c r="F55" s="17">
        <v>7.71</v>
      </c>
      <c r="G55" s="16">
        <v>10.220000000000001</v>
      </c>
      <c r="H55" s="16">
        <v>2.77</v>
      </c>
      <c r="I55" s="16">
        <v>2.79</v>
      </c>
      <c r="J55" s="16">
        <v>3.83</v>
      </c>
      <c r="K55" s="16">
        <v>4.21</v>
      </c>
      <c r="L55" s="16">
        <v>116.43</v>
      </c>
      <c r="M55" s="16">
        <v>2.1800000000000002</v>
      </c>
      <c r="N55" s="16">
        <v>2.2200000000000002</v>
      </c>
      <c r="O55" s="16">
        <v>42.08</v>
      </c>
      <c r="P55" s="16">
        <v>45.99</v>
      </c>
      <c r="Q55" s="16">
        <v>7.74</v>
      </c>
      <c r="R55" s="16">
        <v>2.04</v>
      </c>
      <c r="S55" s="16">
        <v>422.52</v>
      </c>
      <c r="T55" s="16">
        <v>3.33</v>
      </c>
      <c r="U55" s="16">
        <v>9.32</v>
      </c>
      <c r="V55" s="16">
        <v>0.89</v>
      </c>
      <c r="W55" s="17">
        <v>2.59</v>
      </c>
      <c r="X55" s="16">
        <v>1.64</v>
      </c>
      <c r="Y55" s="17">
        <v>34.78</v>
      </c>
      <c r="Z55" s="17">
        <v>2.41</v>
      </c>
      <c r="AA55" s="17">
        <v>4.57</v>
      </c>
      <c r="AB55" s="17">
        <v>2.2799999999999998</v>
      </c>
      <c r="AC55" s="8"/>
      <c r="AD55" s="8"/>
      <c r="AE55" s="21"/>
      <c r="AF55" s="21"/>
    </row>
    <row r="56" spans="1:32" ht="24" customHeight="1" x14ac:dyDescent="0.35">
      <c r="A56" s="8" t="s">
        <v>33</v>
      </c>
      <c r="B56" s="8" t="s">
        <v>1</v>
      </c>
      <c r="C56" s="8">
        <v>0.19312000000000001</v>
      </c>
      <c r="D56" s="8">
        <v>4.8626999999999997E-2</v>
      </c>
      <c r="E56" s="8">
        <v>2.1492000000000001E-2</v>
      </c>
      <c r="F56" s="9">
        <v>6.701E-2</v>
      </c>
      <c r="G56" s="8">
        <v>0.141462</v>
      </c>
      <c r="H56" s="8">
        <v>-1.0217E-2</v>
      </c>
      <c r="I56" s="8">
        <v>14.35383684</v>
      </c>
      <c r="J56" s="8">
        <v>4.6846579999999998</v>
      </c>
      <c r="K56" s="8">
        <v>269.19641200000001</v>
      </c>
      <c r="L56" s="8">
        <v>-2.751E-3</v>
      </c>
      <c r="M56" s="8">
        <v>3.4624100000000002</v>
      </c>
      <c r="N56" s="8">
        <v>5.4644789999999999</v>
      </c>
      <c r="O56" s="8">
        <v>2.2398999999999999E-2</v>
      </c>
      <c r="P56" s="8">
        <v>9.1149999999999998E-3</v>
      </c>
      <c r="Q56" s="8">
        <v>0.46971400000000002</v>
      </c>
      <c r="R56" s="8">
        <v>78.789486999999994</v>
      </c>
      <c r="S56" s="8">
        <v>-0.113708</v>
      </c>
      <c r="T56" s="8">
        <v>10.589293</v>
      </c>
      <c r="U56" s="8">
        <v>4.2067050000000004</v>
      </c>
      <c r="V56" s="8">
        <v>83.349143999999995</v>
      </c>
      <c r="W56" s="9">
        <v>68.913165000000006</v>
      </c>
      <c r="X56" s="8">
        <v>2.2773989399999999</v>
      </c>
      <c r="Y56" s="9">
        <v>0.180174</v>
      </c>
      <c r="Z56" s="9">
        <v>4.5019623510000004</v>
      </c>
      <c r="AA56" s="9">
        <v>7458.6746560000001</v>
      </c>
      <c r="AB56" s="9">
        <v>2.9502202259999999</v>
      </c>
      <c r="AC56" s="16"/>
    </row>
    <row r="57" spans="1:32" s="16" customFormat="1" ht="24" customHeight="1" x14ac:dyDescent="0.35">
      <c r="B57" s="16" t="s">
        <v>2</v>
      </c>
      <c r="C57" s="16">
        <v>13.32</v>
      </c>
      <c r="D57" s="16">
        <v>22.27</v>
      </c>
      <c r="E57" s="16">
        <v>16.45</v>
      </c>
      <c r="F57" s="17">
        <v>6.37</v>
      </c>
      <c r="G57" s="16">
        <v>15.38</v>
      </c>
      <c r="H57" s="16">
        <v>167.51</v>
      </c>
      <c r="I57" s="16">
        <v>2.1</v>
      </c>
      <c r="J57" s="16">
        <v>3.96</v>
      </c>
      <c r="K57" s="16">
        <v>1.68</v>
      </c>
      <c r="L57" s="16">
        <v>262.60000000000002</v>
      </c>
      <c r="M57" s="16">
        <v>1.87</v>
      </c>
      <c r="N57" s="16">
        <v>1.67</v>
      </c>
      <c r="O57" s="16">
        <v>14.53</v>
      </c>
      <c r="P57" s="16">
        <v>97.39</v>
      </c>
      <c r="Q57" s="16">
        <v>3.92</v>
      </c>
      <c r="R57" s="16">
        <v>2.52</v>
      </c>
      <c r="S57" s="16">
        <v>91.45</v>
      </c>
      <c r="T57" s="16">
        <v>1.82</v>
      </c>
      <c r="U57" s="16">
        <v>6.37</v>
      </c>
      <c r="V57" s="16">
        <v>0.71</v>
      </c>
      <c r="W57" s="17">
        <v>1.8</v>
      </c>
      <c r="X57" s="16">
        <v>1.5</v>
      </c>
      <c r="Y57" s="17">
        <v>53.58</v>
      </c>
      <c r="Z57" s="17">
        <v>2.44</v>
      </c>
      <c r="AA57" s="17">
        <v>3.97</v>
      </c>
      <c r="AB57" s="17">
        <v>2.0099999999999998</v>
      </c>
      <c r="AC57" s="8"/>
      <c r="AD57" s="8"/>
      <c r="AE57" s="21"/>
      <c r="AF57" s="21"/>
    </row>
    <row r="58" spans="1:32" ht="24" customHeight="1" x14ac:dyDescent="0.35">
      <c r="A58" s="8" t="s">
        <v>34</v>
      </c>
      <c r="B58" s="8" t="s">
        <v>1</v>
      </c>
      <c r="C58" s="8">
        <v>0.178262</v>
      </c>
      <c r="D58" s="8">
        <v>8.6577000000000001E-2</v>
      </c>
      <c r="E58" s="8">
        <v>0.25298399999999999</v>
      </c>
      <c r="F58" s="9">
        <v>0.120559</v>
      </c>
      <c r="G58" s="8">
        <v>0.12203899999999999</v>
      </c>
      <c r="H58" s="8">
        <v>-0.163853</v>
      </c>
      <c r="I58" s="8">
        <v>14.13996949</v>
      </c>
      <c r="J58" s="8">
        <v>4.4861040000000001</v>
      </c>
      <c r="K58" s="8">
        <v>366.73055399999998</v>
      </c>
      <c r="L58" s="8">
        <v>2.0410000000000001E-2</v>
      </c>
      <c r="M58" s="8">
        <v>0.30366100000000001</v>
      </c>
      <c r="N58" s="8">
        <v>5.1298349999999999</v>
      </c>
      <c r="O58" s="8">
        <v>8.3799999999999999E-4</v>
      </c>
      <c r="P58" s="8">
        <v>2.4919E-2</v>
      </c>
      <c r="Q58" s="8">
        <v>0.28736</v>
      </c>
      <c r="R58" s="8">
        <v>79.418651999999994</v>
      </c>
      <c r="S58" s="8">
        <v>-0.26036599999999999</v>
      </c>
      <c r="T58" s="8">
        <v>9.9507729999999999</v>
      </c>
      <c r="U58" s="8">
        <v>4.6445480000000003</v>
      </c>
      <c r="V58" s="8">
        <v>84.267340000000004</v>
      </c>
      <c r="W58" s="9">
        <v>70.437402000000006</v>
      </c>
      <c r="X58" s="8">
        <v>2.078903758</v>
      </c>
      <c r="Y58" s="9">
        <v>0.23810899999999999</v>
      </c>
      <c r="Z58" s="9">
        <v>4.6009543930000003</v>
      </c>
      <c r="AA58" s="9">
        <v>7450.1064050000004</v>
      </c>
      <c r="AB58" s="9">
        <v>2.7949297240000002</v>
      </c>
      <c r="AC58" s="16"/>
    </row>
    <row r="59" spans="1:32" s="16" customFormat="1" ht="24" customHeight="1" x14ac:dyDescent="0.35">
      <c r="B59" s="16" t="s">
        <v>2</v>
      </c>
      <c r="C59" s="16">
        <v>17.350000000000001</v>
      </c>
      <c r="D59" s="16">
        <v>9.44</v>
      </c>
      <c r="E59" s="16">
        <v>7.87</v>
      </c>
      <c r="F59" s="17">
        <v>6.85</v>
      </c>
      <c r="G59" s="16">
        <v>21.41</v>
      </c>
      <c r="H59" s="16">
        <v>15.29</v>
      </c>
      <c r="I59" s="16">
        <v>1.1100000000000001</v>
      </c>
      <c r="J59" s="16">
        <v>4.54</v>
      </c>
      <c r="K59" s="16">
        <v>2.13</v>
      </c>
      <c r="L59" s="16">
        <v>34.380000000000003</v>
      </c>
      <c r="M59" s="16">
        <v>5.26</v>
      </c>
      <c r="N59" s="16">
        <v>1.76</v>
      </c>
      <c r="O59" s="16">
        <v>137.66</v>
      </c>
      <c r="P59" s="16">
        <v>46.09</v>
      </c>
      <c r="Q59" s="16">
        <v>7.26</v>
      </c>
      <c r="R59" s="16">
        <v>1.27</v>
      </c>
      <c r="S59" s="16">
        <v>34.99</v>
      </c>
      <c r="T59" s="16">
        <v>1.81</v>
      </c>
      <c r="U59" s="16">
        <v>2.4900000000000002</v>
      </c>
      <c r="V59" s="16">
        <v>1.64</v>
      </c>
      <c r="W59" s="17">
        <v>2.04</v>
      </c>
      <c r="X59" s="16">
        <v>1.1100000000000001</v>
      </c>
      <c r="Y59" s="17">
        <v>76.180000000000007</v>
      </c>
      <c r="Z59" s="17">
        <v>2.15</v>
      </c>
      <c r="AA59" s="17">
        <v>2.0099999999999998</v>
      </c>
      <c r="AB59" s="17">
        <v>1.73</v>
      </c>
      <c r="AC59" s="8"/>
      <c r="AD59" s="8"/>
      <c r="AE59" s="21"/>
      <c r="AF59" s="21"/>
    </row>
    <row r="60" spans="1:32" ht="24" customHeight="1" x14ac:dyDescent="0.35">
      <c r="A60" s="8" t="s">
        <v>36</v>
      </c>
      <c r="B60" s="8" t="s">
        <v>1</v>
      </c>
      <c r="C60" s="8">
        <v>0.73376300000000005</v>
      </c>
      <c r="D60" s="8">
        <v>7.8505000000000005E-2</v>
      </c>
      <c r="E60" s="8">
        <v>0.12199400000000001</v>
      </c>
      <c r="F60" s="9">
        <v>5.2965999999999999E-2</v>
      </c>
      <c r="G60" s="8">
        <v>0.66053099999999998</v>
      </c>
      <c r="H60" s="8">
        <v>2.8173680000000001</v>
      </c>
      <c r="I60" s="8">
        <v>12.008767099999998</v>
      </c>
      <c r="J60" s="8">
        <v>5.1555840000000002</v>
      </c>
      <c r="K60" s="8">
        <v>262.60237499999999</v>
      </c>
      <c r="L60" s="8">
        <v>0.16298799999999999</v>
      </c>
      <c r="M60" s="8">
        <v>0.78396299999999997</v>
      </c>
      <c r="N60" s="8">
        <v>12.975270999999999</v>
      </c>
      <c r="O60" s="8">
        <v>1.0914E-2</v>
      </c>
      <c r="P60" s="8">
        <v>9.7270999999999996E-2</v>
      </c>
      <c r="Q60" s="8">
        <v>0.34063500000000002</v>
      </c>
      <c r="R60" s="8">
        <v>69.614645999999993</v>
      </c>
      <c r="S60" s="8">
        <v>7.2565000000000004E-2</v>
      </c>
      <c r="T60" s="8">
        <v>9.8846699999999998</v>
      </c>
      <c r="U60" s="8">
        <v>6.9297129999999996</v>
      </c>
      <c r="V60" s="8">
        <v>74.421688000000003</v>
      </c>
      <c r="W60" s="9">
        <v>63.421315999999997</v>
      </c>
      <c r="X60" s="8">
        <v>1.919943001</v>
      </c>
      <c r="Y60" s="9">
        <v>0.22498099999999999</v>
      </c>
      <c r="Z60" s="9">
        <v>3.959480884</v>
      </c>
      <c r="AA60" s="9">
        <v>6608.9151949999996</v>
      </c>
      <c r="AB60" s="9">
        <v>2.4224995199999997</v>
      </c>
      <c r="AC60" s="16"/>
    </row>
    <row r="61" spans="1:32" s="16" customFormat="1" ht="24" customHeight="1" x14ac:dyDescent="0.35">
      <c r="B61" s="16" t="s">
        <v>2</v>
      </c>
      <c r="C61" s="16">
        <v>8.5</v>
      </c>
      <c r="D61" s="16">
        <v>13.49</v>
      </c>
      <c r="E61" s="16">
        <v>6.29</v>
      </c>
      <c r="F61" s="17">
        <v>4.95</v>
      </c>
      <c r="G61" s="16">
        <v>8.67</v>
      </c>
      <c r="H61" s="16">
        <v>4.5999999999999996</v>
      </c>
      <c r="I61" s="16">
        <v>3.25</v>
      </c>
      <c r="J61" s="16">
        <v>4.33</v>
      </c>
      <c r="K61" s="16">
        <v>2.0299999999999998</v>
      </c>
      <c r="L61" s="16">
        <v>8.2200000000000006</v>
      </c>
      <c r="M61" s="16">
        <v>5.22</v>
      </c>
      <c r="N61" s="16">
        <v>1.78</v>
      </c>
      <c r="O61" s="16">
        <v>21.24</v>
      </c>
      <c r="P61" s="16">
        <v>17.45</v>
      </c>
      <c r="Q61" s="16">
        <v>4.28</v>
      </c>
      <c r="R61" s="16">
        <v>1.43</v>
      </c>
      <c r="S61" s="16">
        <v>131.03</v>
      </c>
      <c r="T61" s="16">
        <v>2.5499999999999998</v>
      </c>
      <c r="U61" s="16">
        <v>6.99</v>
      </c>
      <c r="V61" s="16">
        <v>1.42</v>
      </c>
      <c r="W61" s="17">
        <v>1.54</v>
      </c>
      <c r="X61" s="16">
        <v>1.86</v>
      </c>
      <c r="Y61" s="17">
        <v>61.04</v>
      </c>
      <c r="Z61" s="17">
        <v>1.76</v>
      </c>
      <c r="AA61" s="17">
        <v>3.53</v>
      </c>
      <c r="AB61" s="17">
        <v>3.29</v>
      </c>
      <c r="AC61" s="8"/>
      <c r="AD61" s="8"/>
      <c r="AE61" s="21"/>
      <c r="AF61" s="21"/>
    </row>
    <row r="62" spans="1:32" ht="24" customHeight="1" x14ac:dyDescent="0.35">
      <c r="A62" s="8" t="s">
        <v>37</v>
      </c>
      <c r="B62" s="8" t="s">
        <v>1</v>
      </c>
      <c r="C62" s="8">
        <v>0.19985600000000001</v>
      </c>
      <c r="D62" s="8">
        <v>0.219052</v>
      </c>
      <c r="E62" s="8">
        <v>1.086136</v>
      </c>
      <c r="F62" s="9">
        <v>1.5624000000000001E-2</v>
      </c>
      <c r="G62" s="8">
        <v>8.3821999999999994E-2</v>
      </c>
      <c r="H62" s="8">
        <v>-5.1270999999999997E-2</v>
      </c>
      <c r="I62" s="8">
        <v>9.740481131000001</v>
      </c>
      <c r="J62" s="8">
        <v>12.207247000000001</v>
      </c>
      <c r="K62" s="8">
        <v>178.30080100000001</v>
      </c>
      <c r="L62" s="8">
        <v>-1.5610000000000001E-3</v>
      </c>
      <c r="M62" s="8">
        <v>0.124421</v>
      </c>
      <c r="N62" s="8">
        <v>2.0672860000000002</v>
      </c>
      <c r="O62" s="8">
        <v>1.7454999999999998E-2</v>
      </c>
      <c r="P62" s="8">
        <v>9.7737000000000004E-2</v>
      </c>
      <c r="Q62" s="8">
        <v>0.60768299999999997</v>
      </c>
      <c r="R62" s="8">
        <v>63.389560000000003</v>
      </c>
      <c r="S62" s="8">
        <v>-0.105027</v>
      </c>
      <c r="T62" s="8">
        <v>4.8821960000000004</v>
      </c>
      <c r="U62" s="8">
        <v>4.3582650000000003</v>
      </c>
      <c r="V62" s="8">
        <v>67.059633000000005</v>
      </c>
      <c r="W62" s="9">
        <v>421.14439499999997</v>
      </c>
      <c r="X62" s="8">
        <v>2.1396520560000001</v>
      </c>
      <c r="Y62" s="9">
        <v>8.0596000000000001E-2</v>
      </c>
      <c r="Z62" s="9">
        <v>4.2827636629999999</v>
      </c>
      <c r="AA62" s="9">
        <v>4857.6965700000001</v>
      </c>
      <c r="AB62" s="9">
        <v>1.5638954200000001</v>
      </c>
      <c r="AC62" s="16"/>
    </row>
    <row r="63" spans="1:32" s="16" customFormat="1" ht="24" customHeight="1" x14ac:dyDescent="0.35">
      <c r="B63" s="16" t="s">
        <v>2</v>
      </c>
      <c r="C63" s="16">
        <v>27.42</v>
      </c>
      <c r="D63" s="16">
        <v>10.24</v>
      </c>
      <c r="E63" s="16">
        <v>3.21</v>
      </c>
      <c r="F63" s="17">
        <v>11.61</v>
      </c>
      <c r="G63" s="16">
        <v>29.8</v>
      </c>
      <c r="H63" s="16">
        <v>92.92</v>
      </c>
      <c r="I63" s="16">
        <v>2.42</v>
      </c>
      <c r="J63" s="16">
        <v>3.72</v>
      </c>
      <c r="K63" s="16">
        <v>1.82</v>
      </c>
      <c r="L63" s="16">
        <v>468.83</v>
      </c>
      <c r="M63" s="16">
        <v>6.58</v>
      </c>
      <c r="N63" s="16">
        <v>2.52</v>
      </c>
      <c r="O63" s="16">
        <v>31.08</v>
      </c>
      <c r="P63" s="16">
        <v>21.78</v>
      </c>
      <c r="Q63" s="16">
        <v>2.4500000000000002</v>
      </c>
      <c r="R63" s="16">
        <v>1.26</v>
      </c>
      <c r="S63" s="16">
        <v>98.95</v>
      </c>
      <c r="T63" s="16">
        <v>3.94</v>
      </c>
      <c r="U63" s="16">
        <v>3.97</v>
      </c>
      <c r="V63" s="16">
        <v>1.24</v>
      </c>
      <c r="W63" s="17">
        <v>1.18</v>
      </c>
      <c r="X63" s="16">
        <v>2.44</v>
      </c>
      <c r="Y63" s="17">
        <v>68.23</v>
      </c>
      <c r="Z63" s="17">
        <v>1.85</v>
      </c>
      <c r="AA63" s="17">
        <v>3.59</v>
      </c>
      <c r="AB63" s="17">
        <v>1.79</v>
      </c>
      <c r="AC63" s="8"/>
      <c r="AD63" s="8"/>
      <c r="AE63" s="21"/>
      <c r="AF63" s="21"/>
    </row>
    <row r="64" spans="1:32" ht="24" customHeight="1" x14ac:dyDescent="0.35">
      <c r="A64" s="8" t="s">
        <v>38</v>
      </c>
      <c r="B64" s="8" t="s">
        <v>1</v>
      </c>
      <c r="C64" s="8">
        <v>0.19183800000000001</v>
      </c>
      <c r="D64" s="8">
        <v>6.2415999999999999E-2</v>
      </c>
      <c r="E64" s="8">
        <v>3.94089</v>
      </c>
      <c r="F64" s="9">
        <v>1.8072000000000001E-2</v>
      </c>
      <c r="G64" s="8">
        <v>9.0789999999999996E-2</v>
      </c>
      <c r="H64" s="8">
        <v>0.77871599999999996</v>
      </c>
      <c r="I64" s="8">
        <v>4.3501270750000005</v>
      </c>
      <c r="J64" s="8">
        <v>0.82607900000000001</v>
      </c>
      <c r="K64" s="8">
        <v>465.96436699999998</v>
      </c>
      <c r="L64" s="8">
        <v>6.2793000000000002E-2</v>
      </c>
      <c r="M64" s="8">
        <v>15.541569000000001</v>
      </c>
      <c r="N64" s="8">
        <v>2.2610239999999999</v>
      </c>
      <c r="O64" s="8">
        <v>0.14183200000000001</v>
      </c>
      <c r="P64" s="8">
        <v>0.119384</v>
      </c>
      <c r="Q64" s="8">
        <v>0.40358100000000002</v>
      </c>
      <c r="R64" s="8">
        <v>30.460146999999999</v>
      </c>
      <c r="S64" s="8">
        <v>-0.106436</v>
      </c>
      <c r="T64" s="8">
        <v>3.0433309999999998</v>
      </c>
      <c r="U64" s="8">
        <v>3.5170849999999998</v>
      </c>
      <c r="V64" s="8">
        <v>31.18102</v>
      </c>
      <c r="W64" s="9">
        <v>81.657229999999998</v>
      </c>
      <c r="X64" s="8">
        <v>0.75548950599999998</v>
      </c>
      <c r="Y64" s="9">
        <v>3.0842999999999999E-2</v>
      </c>
      <c r="Z64" s="9">
        <v>2.3313147540000001</v>
      </c>
      <c r="AA64" s="9">
        <v>2820.4485540000001</v>
      </c>
      <c r="AB64" s="9">
        <v>0.89028238799999992</v>
      </c>
      <c r="AC64" s="16"/>
    </row>
    <row r="65" spans="1:32" s="16" customFormat="1" ht="24" customHeight="1" x14ac:dyDescent="0.35">
      <c r="B65" s="16" t="s">
        <v>2</v>
      </c>
      <c r="C65" s="16">
        <v>10.210000000000001</v>
      </c>
      <c r="D65" s="16">
        <v>16.75</v>
      </c>
      <c r="E65" s="16">
        <v>4.58</v>
      </c>
      <c r="F65" s="17">
        <v>16.100000000000001</v>
      </c>
      <c r="G65" s="16">
        <v>25.07</v>
      </c>
      <c r="H65" s="16">
        <v>9.24</v>
      </c>
      <c r="I65" s="16">
        <v>4.0599999999999996</v>
      </c>
      <c r="J65" s="16">
        <v>4.2</v>
      </c>
      <c r="K65" s="16">
        <v>2.99</v>
      </c>
      <c r="L65" s="16">
        <v>13.58</v>
      </c>
      <c r="M65" s="16">
        <v>1.08</v>
      </c>
      <c r="N65" s="16">
        <v>3.01</v>
      </c>
      <c r="O65" s="16">
        <v>7.19</v>
      </c>
      <c r="P65" s="16">
        <v>9.6</v>
      </c>
      <c r="Q65" s="16">
        <v>4.88</v>
      </c>
      <c r="R65" s="16">
        <v>6</v>
      </c>
      <c r="S65" s="16">
        <v>142.55000000000001</v>
      </c>
      <c r="T65" s="16">
        <v>4.45</v>
      </c>
      <c r="U65" s="16">
        <v>7.73</v>
      </c>
      <c r="V65" s="16">
        <v>2.17</v>
      </c>
      <c r="W65" s="17">
        <v>1.83</v>
      </c>
      <c r="X65" s="16">
        <v>1.48</v>
      </c>
      <c r="Y65" s="17">
        <v>107.93</v>
      </c>
      <c r="Z65" s="17">
        <v>2.4500000000000002</v>
      </c>
      <c r="AA65" s="17">
        <v>5.62</v>
      </c>
      <c r="AB65" s="17">
        <v>1.38</v>
      </c>
      <c r="AC65" s="8"/>
      <c r="AD65" s="8"/>
      <c r="AE65" s="21"/>
      <c r="AF65" s="21"/>
    </row>
    <row r="66" spans="1:32" ht="24" customHeight="1" x14ac:dyDescent="0.35">
      <c r="A66" s="8" t="s">
        <v>39</v>
      </c>
      <c r="B66" s="8" t="s">
        <v>1</v>
      </c>
      <c r="C66" s="8">
        <v>3.0641999999999999E-2</v>
      </c>
      <c r="D66" s="8">
        <v>3.7967979999999999</v>
      </c>
      <c r="E66" s="8">
        <v>0.39616800000000002</v>
      </c>
      <c r="F66" s="9">
        <v>3.1528E-2</v>
      </c>
      <c r="G66" s="8">
        <v>8.9610999999999996E-2</v>
      </c>
      <c r="H66" s="8">
        <v>0.28157500000000002</v>
      </c>
      <c r="I66" s="8">
        <v>-2.5396032999999998E-2</v>
      </c>
      <c r="J66" s="8">
        <v>0.186892</v>
      </c>
      <c r="K66" s="8">
        <v>55.752248999999999</v>
      </c>
      <c r="L66" s="8">
        <v>-5.5999999999999999E-5</v>
      </c>
      <c r="M66" s="8">
        <v>0.45724100000000001</v>
      </c>
      <c r="N66" s="8">
        <v>3.798867</v>
      </c>
      <c r="O66" s="8">
        <v>3.8238000000000001E-2</v>
      </c>
      <c r="P66" s="8">
        <v>3.7636000000000003E-2</v>
      </c>
      <c r="Q66" s="8">
        <v>0.36083999999999999</v>
      </c>
      <c r="R66" s="8">
        <v>0.23594499999999999</v>
      </c>
      <c r="S66" s="8">
        <v>-0.21105499999999999</v>
      </c>
      <c r="T66" s="8">
        <v>36.180278999999999</v>
      </c>
      <c r="U66" s="8">
        <v>0.18804499999999999</v>
      </c>
      <c r="V66" s="8">
        <v>0.25605</v>
      </c>
      <c r="W66" s="9">
        <v>-1.525544</v>
      </c>
      <c r="X66" s="8">
        <v>3.0417175000000001E-2</v>
      </c>
      <c r="Y66" s="9">
        <v>7.1999999999999998E-3</v>
      </c>
      <c r="Z66" s="9">
        <v>0.102148629</v>
      </c>
      <c r="AA66" s="9">
        <v>-48.023108999999998</v>
      </c>
      <c r="AB66" s="9">
        <v>1.6599792000000002E-2</v>
      </c>
      <c r="AC66" s="16"/>
    </row>
    <row r="67" spans="1:32" s="16" customFormat="1" ht="24" customHeight="1" x14ac:dyDescent="0.35">
      <c r="B67" s="16" t="s">
        <v>2</v>
      </c>
      <c r="C67" s="16">
        <v>51.86</v>
      </c>
      <c r="D67" s="16">
        <v>3.21</v>
      </c>
      <c r="E67" s="16">
        <v>3.26</v>
      </c>
      <c r="F67" s="17">
        <v>10.52</v>
      </c>
      <c r="G67" s="16">
        <v>13.37</v>
      </c>
      <c r="H67" s="16">
        <v>15.26</v>
      </c>
      <c r="I67" s="16">
        <v>189.44</v>
      </c>
      <c r="J67" s="16">
        <v>32.08</v>
      </c>
      <c r="K67" s="16">
        <v>1.49</v>
      </c>
      <c r="L67" s="16">
        <v>8913.7800000000007</v>
      </c>
      <c r="M67" s="16">
        <v>3.19</v>
      </c>
      <c r="N67" s="16">
        <v>1.38</v>
      </c>
      <c r="O67" s="16">
        <v>3.47</v>
      </c>
      <c r="P67" s="16">
        <v>46.46</v>
      </c>
      <c r="Q67" s="16">
        <v>2.37</v>
      </c>
      <c r="R67" s="16">
        <v>16.57</v>
      </c>
      <c r="S67" s="16">
        <v>32.11</v>
      </c>
      <c r="T67" s="16">
        <v>1.24</v>
      </c>
      <c r="U67" s="16">
        <v>121.28</v>
      </c>
      <c r="V67" s="16">
        <v>6.67</v>
      </c>
      <c r="W67" s="17">
        <v>2.67</v>
      </c>
      <c r="X67" s="16">
        <v>2.11</v>
      </c>
      <c r="Y67" s="17">
        <v>313.3</v>
      </c>
      <c r="Z67" s="17">
        <v>1.21</v>
      </c>
      <c r="AA67" s="17">
        <v>34.21</v>
      </c>
      <c r="AB67" s="17">
        <v>3.48</v>
      </c>
      <c r="AC67" s="8"/>
      <c r="AD67" s="8"/>
      <c r="AE67" s="21"/>
      <c r="AF67" s="21"/>
    </row>
    <row r="68" spans="1:32" ht="24" customHeight="1" x14ac:dyDescent="0.35">
      <c r="A68" s="8" t="s">
        <v>40</v>
      </c>
      <c r="B68" s="8" t="s">
        <v>1</v>
      </c>
      <c r="C68" s="8">
        <v>0.102878</v>
      </c>
      <c r="D68" s="8">
        <v>0.805531</v>
      </c>
      <c r="E68" s="8">
        <v>0.144515</v>
      </c>
      <c r="F68" s="9">
        <v>3.5924999999999999E-2</v>
      </c>
      <c r="G68" s="8">
        <v>0.119826</v>
      </c>
      <c r="H68" s="8">
        <v>13.249055</v>
      </c>
      <c r="I68" s="8">
        <v>7.2275957250000005</v>
      </c>
      <c r="J68" s="8">
        <v>2.1126469999999999</v>
      </c>
      <c r="K68" s="8">
        <v>269.316823</v>
      </c>
      <c r="L68" s="8">
        <v>-9.8300000000000002E-3</v>
      </c>
      <c r="M68" s="8">
        <v>0.415904</v>
      </c>
      <c r="N68" s="8">
        <v>5.3349919999999997</v>
      </c>
      <c r="O68" s="8">
        <v>1.0218E-2</v>
      </c>
      <c r="P68" s="8">
        <v>1.9356000000000002E-2</v>
      </c>
      <c r="Q68" s="8">
        <v>0.27016600000000002</v>
      </c>
      <c r="R68" s="8">
        <v>48.246825999999999</v>
      </c>
      <c r="S68" s="8">
        <v>-7.5193999999999997E-2</v>
      </c>
      <c r="T68" s="8">
        <v>17.681559</v>
      </c>
      <c r="U68" s="8">
        <v>4.0319070000000004</v>
      </c>
      <c r="V68" s="8">
        <v>50.703206000000002</v>
      </c>
      <c r="W68" s="9">
        <v>40.567925000000002</v>
      </c>
      <c r="X68" s="8">
        <v>0.93309940200000008</v>
      </c>
      <c r="Y68" s="9">
        <v>5.0285999999999997E-2</v>
      </c>
      <c r="Z68" s="9">
        <v>2.87000835</v>
      </c>
      <c r="AA68" s="9">
        <v>4452.3042320000004</v>
      </c>
      <c r="AB68" s="9">
        <v>1.674098809</v>
      </c>
      <c r="AC68" s="16"/>
    </row>
    <row r="69" spans="1:32" s="16" customFormat="1" ht="24" customHeight="1" x14ac:dyDescent="0.35">
      <c r="B69" s="16" t="s">
        <v>2</v>
      </c>
      <c r="C69" s="16">
        <v>16.559999999999999</v>
      </c>
      <c r="D69" s="16">
        <v>4.99</v>
      </c>
      <c r="E69" s="16">
        <v>10.76</v>
      </c>
      <c r="F69" s="17">
        <v>4.0599999999999996</v>
      </c>
      <c r="G69" s="16">
        <v>20.87</v>
      </c>
      <c r="H69" s="16">
        <v>1.1200000000000001</v>
      </c>
      <c r="I69" s="16">
        <v>1.91</v>
      </c>
      <c r="J69" s="16">
        <v>10.35</v>
      </c>
      <c r="K69" s="16">
        <v>2.54</v>
      </c>
      <c r="L69" s="16">
        <v>63</v>
      </c>
      <c r="M69" s="16">
        <v>4.84</v>
      </c>
      <c r="N69" s="16">
        <v>1.55</v>
      </c>
      <c r="O69" s="16">
        <v>20.02</v>
      </c>
      <c r="P69" s="16">
        <v>37.32</v>
      </c>
      <c r="Q69" s="16">
        <v>6.28</v>
      </c>
      <c r="R69" s="16">
        <v>1.1399999999999999</v>
      </c>
      <c r="S69" s="16">
        <v>81.44</v>
      </c>
      <c r="T69" s="16">
        <v>2.17</v>
      </c>
      <c r="U69" s="16">
        <v>6.56</v>
      </c>
      <c r="V69" s="16">
        <v>2.1</v>
      </c>
      <c r="W69" s="17">
        <v>1.76</v>
      </c>
      <c r="X69" s="16">
        <v>1.25</v>
      </c>
      <c r="Y69" s="17">
        <v>53.87</v>
      </c>
      <c r="Z69" s="17">
        <v>2.3199999999999998</v>
      </c>
      <c r="AA69" s="17">
        <v>4.41</v>
      </c>
      <c r="AB69" s="17">
        <v>3.21</v>
      </c>
      <c r="AC69" s="8"/>
      <c r="AD69" s="8"/>
      <c r="AE69" s="21"/>
      <c r="AF69" s="21"/>
    </row>
    <row r="70" spans="1:32" ht="24" customHeight="1" x14ac:dyDescent="0.35">
      <c r="A70" s="8" t="s">
        <v>41</v>
      </c>
      <c r="B70" s="8" t="s">
        <v>1</v>
      </c>
      <c r="C70" s="8">
        <v>0.153005</v>
      </c>
      <c r="D70" s="8">
        <v>0.17835200000000001</v>
      </c>
      <c r="E70" s="8">
        <v>5.1137000000000002E-2</v>
      </c>
      <c r="F70" s="9">
        <v>1.6590000000000001E-2</v>
      </c>
      <c r="G70" s="8">
        <v>0.112482</v>
      </c>
      <c r="H70" s="8">
        <v>4.4089770000000001</v>
      </c>
      <c r="I70" s="8">
        <v>13.534096659999999</v>
      </c>
      <c r="J70" s="8">
        <v>6.9996720000000003</v>
      </c>
      <c r="K70" s="8">
        <v>249.50387499999999</v>
      </c>
      <c r="L70" s="8">
        <v>-1.5076000000000001E-2</v>
      </c>
      <c r="M70" s="8">
        <v>0.23861499999999999</v>
      </c>
      <c r="N70" s="8">
        <v>4.9853209999999999</v>
      </c>
      <c r="O70" s="8">
        <v>6.8360000000000001E-3</v>
      </c>
      <c r="P70" s="8">
        <v>8.9580000000000007E-3</v>
      </c>
      <c r="Q70" s="8">
        <v>0.13483800000000001</v>
      </c>
      <c r="R70" s="8">
        <v>76.448308999999995</v>
      </c>
      <c r="S70" s="8">
        <v>-0.21429400000000001</v>
      </c>
      <c r="T70" s="8">
        <v>5.1085390000000004</v>
      </c>
      <c r="U70" s="8">
        <v>4.8332509999999997</v>
      </c>
      <c r="V70" s="8">
        <v>81.465182999999996</v>
      </c>
      <c r="W70" s="9">
        <v>122.681478</v>
      </c>
      <c r="X70" s="8">
        <v>2.1521642459999999</v>
      </c>
      <c r="Y70" s="9">
        <v>0.22626599999999999</v>
      </c>
      <c r="Z70" s="9">
        <v>4.2572226769999997</v>
      </c>
      <c r="AA70" s="9">
        <v>6920.6504530000002</v>
      </c>
      <c r="AB70" s="9">
        <v>2.5004331739999999</v>
      </c>
      <c r="AC70" s="16"/>
    </row>
    <row r="71" spans="1:32" s="16" customFormat="1" ht="24" customHeight="1" x14ac:dyDescent="0.35">
      <c r="B71" s="16" t="s">
        <v>2</v>
      </c>
      <c r="C71" s="16">
        <v>24.63</v>
      </c>
      <c r="D71" s="16">
        <v>10.44</v>
      </c>
      <c r="E71" s="16">
        <v>13.08</v>
      </c>
      <c r="F71" s="17">
        <v>9.48</v>
      </c>
      <c r="G71" s="16">
        <v>21.5</v>
      </c>
      <c r="H71" s="16">
        <v>1.72</v>
      </c>
      <c r="I71" s="16">
        <v>1.9</v>
      </c>
      <c r="J71" s="16">
        <v>3.42</v>
      </c>
      <c r="K71" s="16">
        <v>3.11</v>
      </c>
      <c r="L71" s="16">
        <v>12.61</v>
      </c>
      <c r="M71" s="16">
        <v>4.49</v>
      </c>
      <c r="N71" s="16">
        <v>2.77</v>
      </c>
      <c r="O71" s="16">
        <v>35.479999999999997</v>
      </c>
      <c r="P71" s="16">
        <v>102.26</v>
      </c>
      <c r="Q71" s="16">
        <v>7.45</v>
      </c>
      <c r="R71" s="16">
        <v>1.86</v>
      </c>
      <c r="S71" s="16">
        <v>50.01</v>
      </c>
      <c r="T71" s="16">
        <v>2.77</v>
      </c>
      <c r="U71" s="16">
        <v>4.0999999999999996</v>
      </c>
      <c r="V71" s="16">
        <v>1.53</v>
      </c>
      <c r="W71" s="17">
        <v>1.26</v>
      </c>
      <c r="X71" s="16">
        <v>0.65</v>
      </c>
      <c r="Y71" s="17">
        <v>39.44</v>
      </c>
      <c r="Z71" s="17">
        <v>2.44</v>
      </c>
      <c r="AA71" s="17">
        <v>2.72</v>
      </c>
      <c r="AB71" s="17">
        <v>2.67</v>
      </c>
      <c r="AC71" s="8"/>
      <c r="AD71" s="8"/>
      <c r="AE71" s="21"/>
      <c r="AF71" s="21"/>
    </row>
    <row r="72" spans="1:32" ht="24" customHeight="1" x14ac:dyDescent="0.35">
      <c r="A72" s="8" t="s">
        <v>42</v>
      </c>
      <c r="B72" s="8" t="s">
        <v>1</v>
      </c>
      <c r="C72" s="8">
        <v>0.13173199999999999</v>
      </c>
      <c r="D72" s="8">
        <v>0.64924300000000001</v>
      </c>
      <c r="E72" s="8">
        <v>8.3760000000000001E-2</v>
      </c>
      <c r="F72" s="9">
        <v>0.57602500000000001</v>
      </c>
      <c r="G72" s="8">
        <v>0.14475399999999999</v>
      </c>
      <c r="H72" s="8">
        <v>-0.26937</v>
      </c>
      <c r="I72" s="8">
        <v>12.034890789999999</v>
      </c>
      <c r="J72" s="8">
        <v>9.4443560000000009</v>
      </c>
      <c r="K72" s="8">
        <v>265.59044699999998</v>
      </c>
      <c r="L72" s="8">
        <v>2.1579999999999998E-2</v>
      </c>
      <c r="M72" s="8">
        <v>9.6948999999999994E-2</v>
      </c>
      <c r="N72" s="8">
        <v>4.3897250000000003</v>
      </c>
      <c r="O72" s="8">
        <v>1.0345E-2</v>
      </c>
      <c r="P72" s="8">
        <v>3.0741000000000001E-2</v>
      </c>
      <c r="Q72" s="8">
        <v>0.68418400000000001</v>
      </c>
      <c r="R72" s="8">
        <v>84.323763999999997</v>
      </c>
      <c r="S72" s="8">
        <v>-0.191135</v>
      </c>
      <c r="T72" s="8">
        <v>9.9259149999999998</v>
      </c>
      <c r="U72" s="8">
        <v>3.9430679999999998</v>
      </c>
      <c r="V72" s="8">
        <v>92.226436000000007</v>
      </c>
      <c r="W72" s="9">
        <v>118.05497200000001</v>
      </c>
      <c r="X72" s="8">
        <v>1.594455215</v>
      </c>
      <c r="Y72" s="9">
        <v>0.10243099999999999</v>
      </c>
      <c r="Z72" s="9">
        <v>4.2736243849999997</v>
      </c>
      <c r="AA72" s="9">
        <v>8337.3962919999994</v>
      </c>
      <c r="AB72" s="9">
        <v>2.8016053969999999</v>
      </c>
      <c r="AC72" s="16"/>
    </row>
    <row r="73" spans="1:32" s="16" customFormat="1" ht="24" customHeight="1" x14ac:dyDescent="0.35">
      <c r="B73" s="16" t="s">
        <v>2</v>
      </c>
      <c r="C73" s="16">
        <v>18.350000000000001</v>
      </c>
      <c r="D73" s="16">
        <v>3.03</v>
      </c>
      <c r="E73" s="16">
        <v>8.48</v>
      </c>
      <c r="F73" s="17">
        <v>0.83</v>
      </c>
      <c r="G73" s="16">
        <v>15.79</v>
      </c>
      <c r="H73" s="16">
        <v>12.65</v>
      </c>
      <c r="I73" s="16">
        <v>3.14</v>
      </c>
      <c r="J73" s="16">
        <v>3.13</v>
      </c>
      <c r="K73" s="16">
        <v>1.75</v>
      </c>
      <c r="L73" s="16">
        <v>19.920000000000002</v>
      </c>
      <c r="M73" s="16">
        <v>7.51</v>
      </c>
      <c r="N73" s="16">
        <v>1.32</v>
      </c>
      <c r="O73" s="16">
        <v>18.62</v>
      </c>
      <c r="P73" s="16">
        <v>33.74</v>
      </c>
      <c r="Q73" s="16">
        <v>4.17</v>
      </c>
      <c r="R73" s="16">
        <v>1.34</v>
      </c>
      <c r="S73" s="16">
        <v>62.03</v>
      </c>
      <c r="T73" s="16">
        <v>2.56</v>
      </c>
      <c r="U73" s="16">
        <v>6.34</v>
      </c>
      <c r="V73" s="16">
        <v>1.29</v>
      </c>
      <c r="W73" s="17">
        <v>2.4900000000000002</v>
      </c>
      <c r="X73" s="16">
        <v>1.71</v>
      </c>
      <c r="Y73" s="17">
        <v>61.8</v>
      </c>
      <c r="Z73" s="17">
        <v>5.01</v>
      </c>
      <c r="AA73" s="17">
        <v>2.4</v>
      </c>
      <c r="AB73" s="17">
        <v>1.44</v>
      </c>
      <c r="AC73" s="8"/>
      <c r="AD73" s="8"/>
      <c r="AE73" s="21"/>
      <c r="AF73" s="21"/>
    </row>
    <row r="74" spans="1:32" ht="24" customHeight="1" x14ac:dyDescent="0.35">
      <c r="A74" s="8" t="s">
        <v>43</v>
      </c>
      <c r="B74" s="8" t="s">
        <v>1</v>
      </c>
      <c r="C74" s="8">
        <v>0.21135699999999999</v>
      </c>
      <c r="D74" s="8">
        <v>17.813635999999999</v>
      </c>
      <c r="E74" s="8">
        <v>1.0568610000000001</v>
      </c>
      <c r="F74" s="9">
        <v>9.3907000000000004E-2</v>
      </c>
      <c r="G74" s="8">
        <v>0.19689000000000001</v>
      </c>
      <c r="H74" s="8">
        <v>1.351094</v>
      </c>
      <c r="I74" s="8">
        <v>12.41149777</v>
      </c>
      <c r="J74" s="8">
        <v>9.313974</v>
      </c>
      <c r="K74" s="8">
        <v>252.54511299999999</v>
      </c>
      <c r="L74" s="8">
        <v>2.5423999999999999E-2</v>
      </c>
      <c r="M74" s="8">
        <v>0.38872600000000002</v>
      </c>
      <c r="N74" s="8">
        <v>20.276164999999999</v>
      </c>
      <c r="O74" s="8">
        <v>1.4125E-2</v>
      </c>
      <c r="P74" s="8">
        <v>0.12514700000000001</v>
      </c>
      <c r="Q74" s="8">
        <v>0.81637199999999999</v>
      </c>
      <c r="R74" s="8">
        <v>88.301717999999994</v>
      </c>
      <c r="S74" s="8">
        <v>0.12525900000000001</v>
      </c>
      <c r="T74" s="8">
        <v>2.9294120000000001</v>
      </c>
      <c r="U74" s="8">
        <v>3.8959839999999999</v>
      </c>
      <c r="V74" s="8">
        <v>95.071442000000005</v>
      </c>
      <c r="W74" s="9">
        <v>28.289940999999999</v>
      </c>
      <c r="X74" s="8">
        <v>1.6142320540000001</v>
      </c>
      <c r="Y74" s="9">
        <v>0.130185</v>
      </c>
      <c r="Z74" s="9">
        <v>4.4523746309999996</v>
      </c>
      <c r="AA74" s="9">
        <v>8686.7010389999996</v>
      </c>
      <c r="AB74" s="9">
        <v>3.0965603500000003</v>
      </c>
      <c r="AC74" s="16"/>
    </row>
    <row r="75" spans="1:32" s="16" customFormat="1" ht="24" customHeight="1" x14ac:dyDescent="0.35">
      <c r="B75" s="16" t="s">
        <v>2</v>
      </c>
      <c r="C75" s="16">
        <v>33.39</v>
      </c>
      <c r="D75" s="16">
        <v>0.6</v>
      </c>
      <c r="E75" s="16">
        <v>3.85</v>
      </c>
      <c r="F75" s="17">
        <v>4.84</v>
      </c>
      <c r="G75" s="16">
        <v>27.85</v>
      </c>
      <c r="H75" s="16">
        <v>6.18</v>
      </c>
      <c r="I75" s="16">
        <v>4.92</v>
      </c>
      <c r="J75" s="16">
        <v>5.24</v>
      </c>
      <c r="K75" s="16">
        <v>2.75</v>
      </c>
      <c r="L75" s="16">
        <v>25.7</v>
      </c>
      <c r="M75" s="16">
        <v>3.08</v>
      </c>
      <c r="N75" s="16">
        <v>1.98</v>
      </c>
      <c r="O75" s="16">
        <v>6.82</v>
      </c>
      <c r="P75" s="16">
        <v>19.57</v>
      </c>
      <c r="Q75" s="16">
        <v>2.58</v>
      </c>
      <c r="R75" s="16">
        <v>1.93</v>
      </c>
      <c r="S75" s="16">
        <v>117.14</v>
      </c>
      <c r="T75" s="16">
        <v>5.03</v>
      </c>
      <c r="U75" s="16">
        <v>3.95</v>
      </c>
      <c r="V75" s="16">
        <v>1.93</v>
      </c>
      <c r="W75" s="17">
        <v>1.44</v>
      </c>
      <c r="X75" s="16">
        <v>2.36</v>
      </c>
      <c r="Y75" s="17">
        <v>75.09</v>
      </c>
      <c r="Z75" s="17">
        <v>2.57</v>
      </c>
      <c r="AA75" s="17">
        <v>3.32</v>
      </c>
      <c r="AB75" s="17">
        <v>3.24</v>
      </c>
      <c r="AC75" s="8"/>
      <c r="AD75" s="8"/>
      <c r="AE75" s="21"/>
      <c r="AF75" s="21"/>
    </row>
    <row r="76" spans="1:32" ht="24" customHeight="1" x14ac:dyDescent="0.35">
      <c r="A76" s="8" t="s">
        <v>44</v>
      </c>
      <c r="B76" s="8" t="s">
        <v>1</v>
      </c>
      <c r="C76" s="8">
        <v>5.0222999999999997E-2</v>
      </c>
      <c r="D76" s="8">
        <v>3.292249</v>
      </c>
      <c r="E76" s="8">
        <v>0.71687000000000001</v>
      </c>
      <c r="F76" s="9">
        <v>2.4559000000000001E-2</v>
      </c>
      <c r="G76" s="8">
        <v>0.15030499999999999</v>
      </c>
      <c r="H76" s="8">
        <v>-0.196216</v>
      </c>
      <c r="I76" s="8">
        <v>9.9256808579999998</v>
      </c>
      <c r="J76" s="8">
        <v>12.327574</v>
      </c>
      <c r="K76" s="8">
        <v>163.36381700000001</v>
      </c>
      <c r="L76" s="8">
        <v>-6.9680000000000002E-3</v>
      </c>
      <c r="M76" s="8">
        <v>8.6059999999999998E-2</v>
      </c>
      <c r="N76" s="8">
        <v>1.852387</v>
      </c>
      <c r="O76" s="8">
        <v>1.9710000000000001E-3</v>
      </c>
      <c r="P76" s="8">
        <v>2.1297E-2</v>
      </c>
      <c r="Q76" s="8">
        <v>0.31412699999999999</v>
      </c>
      <c r="R76" s="8">
        <v>69.264097000000007</v>
      </c>
      <c r="S76" s="8">
        <v>-0.12772700000000001</v>
      </c>
      <c r="T76" s="8">
        <v>1.0225299999999999</v>
      </c>
      <c r="U76" s="8">
        <v>3.8425039999999999</v>
      </c>
      <c r="V76" s="8">
        <v>72.870433000000006</v>
      </c>
      <c r="W76" s="9">
        <v>454.26043099999998</v>
      </c>
      <c r="X76" s="8">
        <v>1.877275236</v>
      </c>
      <c r="Y76" s="9">
        <v>3.9278E-2</v>
      </c>
      <c r="Z76" s="9">
        <v>4.4008003129999995</v>
      </c>
      <c r="AA76" s="9">
        <v>5326.243332</v>
      </c>
      <c r="AB76" s="9">
        <v>1.5307352359999999</v>
      </c>
      <c r="AC76" s="16"/>
    </row>
    <row r="77" spans="1:32" s="16" customFormat="1" ht="24" customHeight="1" x14ac:dyDescent="0.35">
      <c r="B77" s="16" t="s">
        <v>2</v>
      </c>
      <c r="C77" s="16">
        <v>40.33</v>
      </c>
      <c r="D77" s="16">
        <v>3.37</v>
      </c>
      <c r="E77" s="16">
        <v>2.99</v>
      </c>
      <c r="F77" s="17">
        <v>8.6199999999999992</v>
      </c>
      <c r="G77" s="16">
        <v>9.52</v>
      </c>
      <c r="H77" s="16">
        <v>11.95</v>
      </c>
      <c r="I77" s="16">
        <v>1.66</v>
      </c>
      <c r="J77" s="16">
        <v>2.98</v>
      </c>
      <c r="K77" s="16">
        <v>1.34</v>
      </c>
      <c r="L77" s="16">
        <v>72.37</v>
      </c>
      <c r="M77" s="16">
        <v>11.74</v>
      </c>
      <c r="N77" s="16">
        <v>3.03</v>
      </c>
      <c r="O77" s="16">
        <v>58.51</v>
      </c>
      <c r="P77" s="16">
        <v>32.89</v>
      </c>
      <c r="Q77" s="16">
        <v>7.38</v>
      </c>
      <c r="R77" s="16">
        <v>1.8</v>
      </c>
      <c r="S77" s="16">
        <v>88.73</v>
      </c>
      <c r="T77" s="16">
        <v>7.57</v>
      </c>
      <c r="U77" s="16">
        <v>7.56</v>
      </c>
      <c r="V77" s="16">
        <v>1.35</v>
      </c>
      <c r="W77" s="17">
        <v>2.14</v>
      </c>
      <c r="X77" s="16">
        <v>4.17</v>
      </c>
      <c r="Y77" s="17">
        <v>127.94</v>
      </c>
      <c r="Z77" s="17">
        <v>3.37</v>
      </c>
      <c r="AA77" s="17">
        <v>6.46</v>
      </c>
      <c r="AB77" s="17">
        <v>3.97</v>
      </c>
      <c r="AC77" s="8"/>
      <c r="AD77" s="8"/>
      <c r="AE77" s="21"/>
      <c r="AF77" s="21"/>
    </row>
    <row r="78" spans="1:32" ht="24" customHeight="1" x14ac:dyDescent="0.35">
      <c r="A78" s="8" t="s">
        <v>45</v>
      </c>
      <c r="B78" s="8" t="s">
        <v>1</v>
      </c>
      <c r="C78" s="8">
        <v>0.106309</v>
      </c>
      <c r="D78" s="8">
        <v>1.7168969999999999</v>
      </c>
      <c r="E78" s="8">
        <v>2.3288E-2</v>
      </c>
      <c r="F78" s="9">
        <v>7.5771000000000005E-2</v>
      </c>
      <c r="G78" s="8">
        <v>0.111085</v>
      </c>
      <c r="H78" s="8">
        <v>-0.19111900000000001</v>
      </c>
      <c r="I78" s="8">
        <v>12.55439745</v>
      </c>
      <c r="J78" s="8">
        <v>9.4217200000000005</v>
      </c>
      <c r="K78" s="8">
        <v>239.47402400000001</v>
      </c>
      <c r="L78" s="8">
        <v>3.1649999999999998E-3</v>
      </c>
      <c r="M78" s="8">
        <v>0.10836999999999999</v>
      </c>
      <c r="N78" s="8">
        <v>3.0010880000000002</v>
      </c>
      <c r="O78" s="8">
        <v>8.4400000000000002E-4</v>
      </c>
      <c r="P78" s="8">
        <v>7.5674000000000005E-2</v>
      </c>
      <c r="Q78" s="8">
        <v>0.70720899999999998</v>
      </c>
      <c r="R78" s="8">
        <v>84.210445000000007</v>
      </c>
      <c r="S78" s="8">
        <v>-0.12124799999999999</v>
      </c>
      <c r="T78" s="8">
        <v>10.198829999999999</v>
      </c>
      <c r="U78" s="8">
        <v>5.0986409999999998</v>
      </c>
      <c r="V78" s="8">
        <v>91.504750000000001</v>
      </c>
      <c r="W78" s="9">
        <v>118.753732</v>
      </c>
      <c r="X78" s="8">
        <v>1.6147492219999999</v>
      </c>
      <c r="Y78" s="9">
        <v>9.2420000000000002E-2</v>
      </c>
      <c r="Z78" s="9">
        <v>4.3357159379999999</v>
      </c>
      <c r="AA78" s="9">
        <v>7791.9284150000003</v>
      </c>
      <c r="AB78" s="9">
        <v>2.853905299</v>
      </c>
      <c r="AC78" s="16"/>
    </row>
    <row r="79" spans="1:32" s="16" customFormat="1" ht="24" customHeight="1" x14ac:dyDescent="0.35">
      <c r="B79" s="16" t="s">
        <v>2</v>
      </c>
      <c r="C79" s="16">
        <v>32.61</v>
      </c>
      <c r="D79" s="16">
        <v>2.91</v>
      </c>
      <c r="E79" s="16">
        <v>30.23</v>
      </c>
      <c r="F79" s="17">
        <v>4.45</v>
      </c>
      <c r="G79" s="16">
        <v>20.55</v>
      </c>
      <c r="H79" s="16">
        <v>23.05</v>
      </c>
      <c r="I79" s="16">
        <v>3.75</v>
      </c>
      <c r="J79" s="16">
        <v>6.1</v>
      </c>
      <c r="K79" s="16">
        <v>2.23</v>
      </c>
      <c r="L79" s="16">
        <v>233.05</v>
      </c>
      <c r="M79" s="16">
        <v>8.0299999999999994</v>
      </c>
      <c r="N79" s="16">
        <v>1.72</v>
      </c>
      <c r="O79" s="16">
        <v>219.99</v>
      </c>
      <c r="P79" s="16">
        <v>22.16</v>
      </c>
      <c r="Q79" s="16">
        <v>2.29</v>
      </c>
      <c r="R79" s="16">
        <v>1.51</v>
      </c>
      <c r="S79" s="16">
        <v>115.52</v>
      </c>
      <c r="T79" s="16">
        <v>2.61</v>
      </c>
      <c r="U79" s="16">
        <v>4.93</v>
      </c>
      <c r="V79" s="16">
        <v>1.54</v>
      </c>
      <c r="W79" s="17">
        <v>1.2</v>
      </c>
      <c r="X79" s="16">
        <v>1.44</v>
      </c>
      <c r="Y79" s="17">
        <v>75.98</v>
      </c>
      <c r="Z79" s="17">
        <v>3.36</v>
      </c>
      <c r="AA79" s="17">
        <v>3.07</v>
      </c>
      <c r="AB79" s="17">
        <v>3.05</v>
      </c>
      <c r="AC79" s="8"/>
      <c r="AD79" s="8"/>
      <c r="AE79" s="21"/>
      <c r="AF79" s="21"/>
    </row>
    <row r="80" spans="1:32" ht="24" customHeight="1" x14ac:dyDescent="0.35">
      <c r="A80" s="8" t="s">
        <v>46</v>
      </c>
      <c r="B80" s="8" t="s">
        <v>1</v>
      </c>
      <c r="C80" s="8">
        <v>0.106986</v>
      </c>
      <c r="D80" s="8">
        <v>6.7893569999999999</v>
      </c>
      <c r="E80" s="8">
        <v>9.9255999999999997E-2</v>
      </c>
      <c r="F80" s="9">
        <v>4.1435E-2</v>
      </c>
      <c r="G80" s="8">
        <v>0.12673200000000001</v>
      </c>
      <c r="H80" s="8">
        <v>-0.110412</v>
      </c>
      <c r="I80" s="8">
        <v>12.402844010000001</v>
      </c>
      <c r="J80" s="8">
        <v>8.7792969999999997</v>
      </c>
      <c r="K80" s="8">
        <v>237.35455099999999</v>
      </c>
      <c r="L80" s="8">
        <v>-5.8979999999999996E-3</v>
      </c>
      <c r="M80" s="8">
        <v>8.2476999999999995E-2</v>
      </c>
      <c r="N80" s="8">
        <v>2.5504739999999999</v>
      </c>
      <c r="O80" s="8">
        <v>3.7399999999999998E-4</v>
      </c>
      <c r="P80" s="8">
        <v>2.4457E-2</v>
      </c>
      <c r="Q80" s="8">
        <v>0.49009599999999998</v>
      </c>
      <c r="R80" s="8">
        <v>85.323701999999997</v>
      </c>
      <c r="S80" s="8">
        <v>-0.16802700000000001</v>
      </c>
      <c r="T80" s="8">
        <v>8.9502489999999995</v>
      </c>
      <c r="U80" s="8">
        <v>4.1028929999999999</v>
      </c>
      <c r="V80" s="8">
        <v>90.894737000000006</v>
      </c>
      <c r="W80" s="9">
        <v>95.688531999999995</v>
      </c>
      <c r="X80" s="8">
        <v>1.5259608470000001</v>
      </c>
      <c r="Y80" s="9">
        <v>0.13286500000000001</v>
      </c>
      <c r="Z80" s="9">
        <v>4.2903757569999996</v>
      </c>
      <c r="AA80" s="9">
        <v>7854.1034650000001</v>
      </c>
      <c r="AB80" s="9">
        <v>2.8865979790000003</v>
      </c>
      <c r="AC80" s="16"/>
    </row>
    <row r="81" spans="1:32" s="16" customFormat="1" ht="24" customHeight="1" x14ac:dyDescent="0.35">
      <c r="B81" s="16" t="s">
        <v>2</v>
      </c>
      <c r="C81" s="16">
        <v>33.78</v>
      </c>
      <c r="D81" s="16">
        <v>1.08</v>
      </c>
      <c r="E81" s="16">
        <v>11.04</v>
      </c>
      <c r="F81" s="17">
        <v>7.13</v>
      </c>
      <c r="G81" s="16">
        <v>20.45</v>
      </c>
      <c r="H81" s="16">
        <v>21.48</v>
      </c>
      <c r="I81" s="16">
        <v>1.88</v>
      </c>
      <c r="J81" s="16">
        <v>4.67</v>
      </c>
      <c r="K81" s="16">
        <v>2.2000000000000002</v>
      </c>
      <c r="L81" s="16">
        <v>56.83</v>
      </c>
      <c r="M81" s="16">
        <v>7.35</v>
      </c>
      <c r="N81" s="16">
        <v>1.4</v>
      </c>
      <c r="O81" s="16">
        <v>562.36</v>
      </c>
      <c r="P81" s="16">
        <v>38.28</v>
      </c>
      <c r="Q81" s="16">
        <v>4.96</v>
      </c>
      <c r="R81" s="16">
        <v>0.78</v>
      </c>
      <c r="S81" s="16">
        <v>85.84</v>
      </c>
      <c r="T81" s="16">
        <v>1.7</v>
      </c>
      <c r="U81" s="16">
        <v>26.34</v>
      </c>
      <c r="V81" s="16">
        <v>1.1499999999999999</v>
      </c>
      <c r="W81" s="17">
        <v>1.47</v>
      </c>
      <c r="X81" s="16">
        <v>2.25</v>
      </c>
      <c r="Y81" s="17">
        <v>60.36</v>
      </c>
      <c r="Z81" s="17">
        <v>1.55</v>
      </c>
      <c r="AA81" s="17">
        <v>0.87</v>
      </c>
      <c r="AB81" s="17">
        <v>2.29</v>
      </c>
      <c r="AC81" s="8"/>
      <c r="AD81" s="8"/>
      <c r="AE81" s="21"/>
      <c r="AF81" s="21"/>
    </row>
    <row r="82" spans="1:32" ht="24" customHeight="1" x14ac:dyDescent="0.35">
      <c r="A82" s="8" t="s">
        <v>47</v>
      </c>
      <c r="B82" s="8" t="s">
        <v>1</v>
      </c>
      <c r="C82" s="8">
        <v>0.114575</v>
      </c>
      <c r="D82" s="8">
        <v>6.3347249999999997</v>
      </c>
      <c r="E82" s="8">
        <v>1.9103999999999999E-2</v>
      </c>
      <c r="F82" s="9">
        <v>6.5157000000000007E-2</v>
      </c>
      <c r="G82" s="8">
        <v>0.14995700000000001</v>
      </c>
      <c r="H82" s="8">
        <v>0.60545099999999996</v>
      </c>
      <c r="I82" s="8">
        <v>12.183166219999999</v>
      </c>
      <c r="J82" s="8">
        <v>8.6230659999999997</v>
      </c>
      <c r="K82" s="8">
        <v>240.68290099999999</v>
      </c>
      <c r="L82" s="8">
        <v>2.4424999999999999E-2</v>
      </c>
      <c r="M82" s="8">
        <v>0.24924099999999999</v>
      </c>
      <c r="N82" s="8">
        <v>4.0167270000000004</v>
      </c>
      <c r="O82" s="8">
        <v>1.5067000000000001E-2</v>
      </c>
      <c r="P82" s="8">
        <v>0.135154</v>
      </c>
      <c r="Q82" s="8">
        <v>0.38011899999999998</v>
      </c>
      <c r="R82" s="8">
        <v>86.392246</v>
      </c>
      <c r="S82" s="8">
        <v>-0.154311</v>
      </c>
      <c r="T82" s="8">
        <v>23.700896</v>
      </c>
      <c r="U82" s="8">
        <v>3.935711</v>
      </c>
      <c r="V82" s="8">
        <v>92.589731</v>
      </c>
      <c r="W82" s="9">
        <v>120.15326</v>
      </c>
      <c r="X82" s="8">
        <v>1.6209957740000001</v>
      </c>
      <c r="Y82" s="9">
        <v>7.9126000000000002E-2</v>
      </c>
      <c r="Z82" s="9">
        <v>4.3191215039999999</v>
      </c>
      <c r="AA82" s="9">
        <v>7967.8137470000001</v>
      </c>
      <c r="AB82" s="9">
        <v>2.9300359889999998</v>
      </c>
      <c r="AC82" s="16"/>
    </row>
    <row r="83" spans="1:32" s="16" customFormat="1" ht="24" customHeight="1" x14ac:dyDescent="0.35">
      <c r="B83" s="16" t="s">
        <v>2</v>
      </c>
      <c r="C83" s="16">
        <v>13.3</v>
      </c>
      <c r="D83" s="16">
        <v>2.66</v>
      </c>
      <c r="E83" s="16">
        <v>27.47</v>
      </c>
      <c r="F83" s="17">
        <v>3.98</v>
      </c>
      <c r="G83" s="16">
        <v>19.100000000000001</v>
      </c>
      <c r="H83" s="16">
        <v>8.19</v>
      </c>
      <c r="I83" s="16">
        <v>3.31</v>
      </c>
      <c r="J83" s="16">
        <v>1.95</v>
      </c>
      <c r="K83" s="16">
        <v>2.41</v>
      </c>
      <c r="L83" s="16">
        <v>28.1</v>
      </c>
      <c r="M83" s="16">
        <v>4.47</v>
      </c>
      <c r="N83" s="16">
        <v>2.06</v>
      </c>
      <c r="O83" s="16">
        <v>13.22</v>
      </c>
      <c r="P83" s="16">
        <v>15.14</v>
      </c>
      <c r="Q83" s="16">
        <v>3.13</v>
      </c>
      <c r="R83" s="16">
        <v>1.4</v>
      </c>
      <c r="S83" s="16">
        <v>90.89</v>
      </c>
      <c r="T83" s="16">
        <v>1.07</v>
      </c>
      <c r="U83" s="16">
        <v>5.36</v>
      </c>
      <c r="V83" s="16">
        <v>2.35</v>
      </c>
      <c r="W83" s="17">
        <v>2.39</v>
      </c>
      <c r="X83" s="16">
        <v>1.63</v>
      </c>
      <c r="Y83" s="17">
        <v>86.93</v>
      </c>
      <c r="Z83" s="17">
        <v>2.31</v>
      </c>
      <c r="AA83" s="17">
        <v>1.93</v>
      </c>
      <c r="AB83" s="17">
        <v>2.4700000000000002</v>
      </c>
      <c r="AC83" s="8"/>
      <c r="AD83" s="8"/>
      <c r="AE83" s="21"/>
      <c r="AF83" s="21"/>
    </row>
    <row r="84" spans="1:32" ht="24" customHeight="1" x14ac:dyDescent="0.35">
      <c r="A84" s="8" t="s">
        <v>48</v>
      </c>
      <c r="B84" s="8" t="s">
        <v>1</v>
      </c>
      <c r="C84" s="8">
        <v>0.105097</v>
      </c>
      <c r="D84" s="8">
        <v>26.204602000000001</v>
      </c>
      <c r="E84" s="8">
        <v>5.9774000000000001E-2</v>
      </c>
      <c r="F84" s="9">
        <v>9.5824000000000006E-2</v>
      </c>
      <c r="G84" s="8">
        <v>0.17166899999999999</v>
      </c>
      <c r="H84" s="8">
        <v>0.20902000000000001</v>
      </c>
      <c r="I84" s="8">
        <v>12.313664749999999</v>
      </c>
      <c r="J84" s="8">
        <v>9.6907429999999994</v>
      </c>
      <c r="K84" s="8">
        <v>222.32702599999999</v>
      </c>
      <c r="L84" s="8">
        <v>2.2089000000000001E-2</v>
      </c>
      <c r="M84" s="8">
        <v>0.187226</v>
      </c>
      <c r="N84" s="8">
        <v>3.3956409999999999</v>
      </c>
      <c r="O84" s="8">
        <v>1.5674E-2</v>
      </c>
      <c r="P84" s="8">
        <v>0.78239800000000004</v>
      </c>
      <c r="Q84" s="8">
        <v>1.2164219999999999</v>
      </c>
      <c r="R84" s="8">
        <v>85.523409000000001</v>
      </c>
      <c r="S84" s="8">
        <v>-0.12688099999999999</v>
      </c>
      <c r="T84" s="8">
        <v>12.518909000000001</v>
      </c>
      <c r="U84" s="8">
        <v>3.8511449999999998</v>
      </c>
      <c r="V84" s="8">
        <v>91.108823000000001</v>
      </c>
      <c r="W84" s="9">
        <v>116.39073</v>
      </c>
      <c r="X84" s="8">
        <v>1.5535670829999999</v>
      </c>
      <c r="Y84" s="9">
        <v>9.9879999999999997E-2</v>
      </c>
      <c r="Z84" s="9">
        <v>4.3251642959999996</v>
      </c>
      <c r="AA84" s="9">
        <v>7528.6214559999999</v>
      </c>
      <c r="AB84" s="9">
        <v>2.717222933</v>
      </c>
      <c r="AC84" s="16"/>
    </row>
    <row r="85" spans="1:32" s="16" customFormat="1" ht="24" customHeight="1" x14ac:dyDescent="0.35">
      <c r="B85" s="16" t="s">
        <v>2</v>
      </c>
      <c r="C85" s="16">
        <v>20.04</v>
      </c>
      <c r="D85" s="16">
        <v>1.1200000000000001</v>
      </c>
      <c r="E85" s="16">
        <v>6.79</v>
      </c>
      <c r="F85" s="17">
        <v>3.38</v>
      </c>
      <c r="G85" s="16">
        <v>11.29</v>
      </c>
      <c r="H85" s="16">
        <v>14.1</v>
      </c>
      <c r="I85" s="16">
        <v>1.1299999999999999</v>
      </c>
      <c r="J85" s="16">
        <v>1.95</v>
      </c>
      <c r="K85" s="16">
        <v>2.39</v>
      </c>
      <c r="L85" s="16">
        <v>34.72</v>
      </c>
      <c r="M85" s="16">
        <v>4.63</v>
      </c>
      <c r="N85" s="16">
        <v>1.1100000000000001</v>
      </c>
      <c r="O85" s="16">
        <v>14.61</v>
      </c>
      <c r="P85" s="16">
        <v>4.6100000000000003</v>
      </c>
      <c r="Q85" s="16">
        <v>1.51</v>
      </c>
      <c r="R85" s="16">
        <v>0.95</v>
      </c>
      <c r="S85" s="16">
        <v>115.43</v>
      </c>
      <c r="T85" s="16">
        <v>2.4</v>
      </c>
      <c r="U85" s="16">
        <v>3.93</v>
      </c>
      <c r="V85" s="16">
        <v>0.65</v>
      </c>
      <c r="W85" s="17">
        <v>1.35</v>
      </c>
      <c r="X85" s="16">
        <v>1.95</v>
      </c>
      <c r="Y85" s="17">
        <v>53.29</v>
      </c>
      <c r="Z85" s="17">
        <v>1.89</v>
      </c>
      <c r="AA85" s="17">
        <v>2.1800000000000002</v>
      </c>
      <c r="AB85" s="17">
        <v>2.99</v>
      </c>
      <c r="AC85" s="8"/>
      <c r="AD85" s="8"/>
      <c r="AE85" s="21"/>
      <c r="AF85" s="21"/>
    </row>
    <row r="86" spans="1:32" ht="24" customHeight="1" x14ac:dyDescent="0.35">
      <c r="A86" s="8" t="s">
        <v>50</v>
      </c>
      <c r="B86" s="8" t="s">
        <v>1</v>
      </c>
      <c r="C86" s="8">
        <v>0.67529099999999997</v>
      </c>
      <c r="D86" s="8">
        <v>2.2225730000000001</v>
      </c>
      <c r="E86" s="8">
        <v>3.2363999999999997E-2</v>
      </c>
      <c r="F86" s="9">
        <v>5.0437999999999997E-2</v>
      </c>
      <c r="G86" s="8">
        <v>0.150284</v>
      </c>
      <c r="H86" s="8">
        <v>6.4495999999999998E-2</v>
      </c>
      <c r="I86" s="8">
        <v>12.01122018</v>
      </c>
      <c r="J86" s="8">
        <v>7.1908430000000001</v>
      </c>
      <c r="K86" s="8">
        <v>215.421043</v>
      </c>
      <c r="L86" s="8">
        <v>1.1557E-2</v>
      </c>
      <c r="M86" s="8">
        <v>0.16816200000000001</v>
      </c>
      <c r="N86" s="8">
        <v>4.0296159999999999</v>
      </c>
      <c r="O86" s="8">
        <v>1.4104999999999999E-2</v>
      </c>
      <c r="P86" s="8">
        <v>0.549153</v>
      </c>
      <c r="Q86" s="8">
        <v>0.73326199999999997</v>
      </c>
      <c r="R86" s="8">
        <v>83.902185000000003</v>
      </c>
      <c r="S86" s="8">
        <v>-0.14496500000000001</v>
      </c>
      <c r="T86" s="8">
        <v>26.165692</v>
      </c>
      <c r="U86" s="8">
        <v>5.143732</v>
      </c>
      <c r="V86" s="8">
        <v>89.325536999999997</v>
      </c>
      <c r="W86" s="9">
        <v>113.738304</v>
      </c>
      <c r="X86" s="8">
        <v>1.547317249</v>
      </c>
      <c r="Y86" s="9">
        <v>0.13608700000000001</v>
      </c>
      <c r="Z86" s="9">
        <v>4.2265616780000004</v>
      </c>
      <c r="AA86" s="9">
        <v>7649.0446039999997</v>
      </c>
      <c r="AB86" s="9">
        <v>2.8184660180000001</v>
      </c>
      <c r="AC86" s="16"/>
    </row>
    <row r="87" spans="1:32" s="16" customFormat="1" ht="24" customHeight="1" x14ac:dyDescent="0.35">
      <c r="B87" s="16" t="s">
        <v>2</v>
      </c>
      <c r="C87" s="16">
        <v>10.199999999999999</v>
      </c>
      <c r="D87" s="16">
        <v>0.86</v>
      </c>
      <c r="E87" s="16">
        <v>32.17</v>
      </c>
      <c r="F87" s="17">
        <v>6.91</v>
      </c>
      <c r="G87" s="16">
        <v>5.67</v>
      </c>
      <c r="H87" s="16">
        <v>66.36</v>
      </c>
      <c r="I87" s="16">
        <v>3.01</v>
      </c>
      <c r="J87" s="16">
        <v>6.57</v>
      </c>
      <c r="K87" s="16">
        <v>2.34</v>
      </c>
      <c r="L87" s="16">
        <v>98.57</v>
      </c>
      <c r="M87" s="16">
        <v>4.72</v>
      </c>
      <c r="N87" s="16">
        <v>1.91</v>
      </c>
      <c r="O87" s="16">
        <v>34.159999999999997</v>
      </c>
      <c r="P87" s="16">
        <v>10.68</v>
      </c>
      <c r="Q87" s="16">
        <v>1.76</v>
      </c>
      <c r="R87" s="16">
        <v>1.96</v>
      </c>
      <c r="S87" s="16">
        <v>90.16</v>
      </c>
      <c r="T87" s="16">
        <v>1.4</v>
      </c>
      <c r="U87" s="16">
        <v>7.77</v>
      </c>
      <c r="V87" s="16">
        <v>2.11</v>
      </c>
      <c r="W87" s="17">
        <v>1.22</v>
      </c>
      <c r="X87" s="16">
        <v>2.2599999999999998</v>
      </c>
      <c r="Y87" s="17">
        <v>50.7</v>
      </c>
      <c r="Z87" s="17">
        <v>4.9400000000000004</v>
      </c>
      <c r="AA87" s="17">
        <v>2.12</v>
      </c>
      <c r="AB87" s="17">
        <v>3.11</v>
      </c>
      <c r="AC87" s="8"/>
      <c r="AD87" s="8"/>
      <c r="AE87" s="21"/>
      <c r="AF87" s="21"/>
    </row>
    <row r="88" spans="1:32" ht="24" customHeight="1" x14ac:dyDescent="0.35">
      <c r="A88" s="8" t="s">
        <v>51</v>
      </c>
      <c r="B88" s="8" t="s">
        <v>1</v>
      </c>
      <c r="C88" s="8">
        <v>1.0000960000000001</v>
      </c>
      <c r="D88" s="8">
        <v>0.21736900000000001</v>
      </c>
      <c r="E88" s="8">
        <v>4.1117000000000001E-2</v>
      </c>
      <c r="F88" s="9">
        <v>0.30746800000000002</v>
      </c>
      <c r="G88" s="8">
        <v>4.5511999999999997E-2</v>
      </c>
      <c r="H88" s="8">
        <v>0.69935499999999995</v>
      </c>
      <c r="I88" s="8">
        <v>12.3042575</v>
      </c>
      <c r="J88" s="8">
        <v>11.287857000000001</v>
      </c>
      <c r="K88" s="8">
        <v>589.38213599999995</v>
      </c>
      <c r="L88" s="8">
        <v>8.3738999999999994E-2</v>
      </c>
      <c r="M88" s="8">
        <v>1.236423</v>
      </c>
      <c r="N88" s="8">
        <v>576.85259199999996</v>
      </c>
      <c r="O88" s="8">
        <v>0.236592</v>
      </c>
      <c r="P88" s="8">
        <v>117.543458</v>
      </c>
      <c r="Q88" s="8">
        <v>2.5925029999999998</v>
      </c>
      <c r="R88" s="8">
        <v>85.228470000000002</v>
      </c>
      <c r="S88" s="8">
        <v>-1.2884E-2</v>
      </c>
      <c r="T88" s="8">
        <v>25.540203999999999</v>
      </c>
      <c r="U88" s="8">
        <v>4.4237679999999999</v>
      </c>
      <c r="V88" s="8">
        <v>91.230436999999995</v>
      </c>
      <c r="W88" s="9">
        <v>116.956833</v>
      </c>
      <c r="X88" s="8">
        <v>1.6114068890000002</v>
      </c>
      <c r="Y88" s="9">
        <v>0.18701000000000001</v>
      </c>
      <c r="Z88" s="9">
        <v>4.5246144949999998</v>
      </c>
      <c r="AA88" s="9">
        <v>7885.5648499999998</v>
      </c>
      <c r="AB88" s="9">
        <v>2.8723214440000002</v>
      </c>
      <c r="AC88" s="16"/>
    </row>
    <row r="89" spans="1:32" s="16" customFormat="1" ht="24" customHeight="1" x14ac:dyDescent="0.35">
      <c r="B89" s="16" t="s">
        <v>2</v>
      </c>
      <c r="C89" s="16">
        <v>6.18</v>
      </c>
      <c r="D89" s="16">
        <v>13.01</v>
      </c>
      <c r="E89" s="16">
        <v>16.260000000000002</v>
      </c>
      <c r="F89" s="17">
        <v>1.41</v>
      </c>
      <c r="G89" s="16">
        <v>47.12</v>
      </c>
      <c r="H89" s="16">
        <v>7.11</v>
      </c>
      <c r="I89" s="16">
        <v>2.94</v>
      </c>
      <c r="J89" s="16">
        <v>2.8</v>
      </c>
      <c r="K89" s="16">
        <v>2.56</v>
      </c>
      <c r="L89" s="16">
        <v>14.98</v>
      </c>
      <c r="M89" s="16">
        <v>2.46</v>
      </c>
      <c r="N89" s="16">
        <v>0.28000000000000003</v>
      </c>
      <c r="O89" s="16">
        <v>4.8099999999999996</v>
      </c>
      <c r="P89" s="16">
        <v>1.71</v>
      </c>
      <c r="Q89" s="16">
        <v>2.2599999999999998</v>
      </c>
      <c r="R89" s="16">
        <v>1.58</v>
      </c>
      <c r="S89" s="16">
        <v>1111.48</v>
      </c>
      <c r="T89" s="16">
        <v>2.14</v>
      </c>
      <c r="U89" s="16">
        <v>4.7300000000000004</v>
      </c>
      <c r="V89" s="16">
        <v>1.73</v>
      </c>
      <c r="W89" s="17">
        <v>1.27</v>
      </c>
      <c r="X89" s="16">
        <v>1.72</v>
      </c>
      <c r="Y89" s="17">
        <v>55.05</v>
      </c>
      <c r="Z89" s="17">
        <v>1.99</v>
      </c>
      <c r="AA89" s="17">
        <v>2.64</v>
      </c>
      <c r="AB89" s="17">
        <v>2.5099999999999998</v>
      </c>
      <c r="AC89" s="8"/>
      <c r="AD89" s="8"/>
      <c r="AE89" s="21"/>
      <c r="AF89" s="21"/>
    </row>
    <row r="90" spans="1:32" ht="24" customHeight="1" x14ac:dyDescent="0.35">
      <c r="A90" s="8" t="s">
        <v>52</v>
      </c>
      <c r="B90" s="8" t="s">
        <v>1</v>
      </c>
      <c r="C90" s="8">
        <v>0.21060599999999999</v>
      </c>
      <c r="D90" s="8">
        <v>0.293873</v>
      </c>
      <c r="E90" s="8">
        <v>0.85222799999999999</v>
      </c>
      <c r="F90" s="9">
        <v>7.7632999999999994E-2</v>
      </c>
      <c r="G90" s="8">
        <v>0.14416599999999999</v>
      </c>
      <c r="H90" s="8">
        <v>6.7669999999999996E-3</v>
      </c>
      <c r="I90" s="8">
        <v>12.099184900000001</v>
      </c>
      <c r="J90" s="8">
        <v>1.1148499999999999</v>
      </c>
      <c r="K90" s="8">
        <v>233.43186299999999</v>
      </c>
      <c r="L90" s="8">
        <v>1.428E-3</v>
      </c>
      <c r="M90" s="8">
        <v>0.113623</v>
      </c>
      <c r="N90" s="8">
        <v>5.4049139999999998</v>
      </c>
      <c r="O90" s="8">
        <v>2.6356999999999998E-2</v>
      </c>
      <c r="P90" s="8">
        <v>8.4024000000000001E-2</v>
      </c>
      <c r="Q90" s="8">
        <v>6.6521999999999998E-2</v>
      </c>
      <c r="R90" s="8">
        <v>82.832956999999993</v>
      </c>
      <c r="S90" s="8">
        <v>-0.15495600000000001</v>
      </c>
      <c r="T90" s="8">
        <v>7.0296849999999997</v>
      </c>
      <c r="U90" s="8">
        <v>4.0779680000000003</v>
      </c>
      <c r="V90" s="8">
        <v>89.040980000000005</v>
      </c>
      <c r="W90" s="9">
        <v>115.76387</v>
      </c>
      <c r="X90" s="8">
        <v>1.5445606789999999</v>
      </c>
      <c r="Y90" s="9">
        <v>0.132353</v>
      </c>
      <c r="Z90" s="9">
        <v>4.2460651799999996</v>
      </c>
      <c r="AA90" s="9">
        <v>7729.5129749999996</v>
      </c>
      <c r="AB90" s="9">
        <v>2.7983665810000002</v>
      </c>
      <c r="AC90" s="16"/>
    </row>
    <row r="91" spans="1:32" s="16" customFormat="1" ht="24" customHeight="1" x14ac:dyDescent="0.35">
      <c r="B91" s="16" t="s">
        <v>2</v>
      </c>
      <c r="C91" s="16">
        <v>19.579999999999998</v>
      </c>
      <c r="D91" s="16">
        <v>6.89</v>
      </c>
      <c r="E91" s="16">
        <v>3.21</v>
      </c>
      <c r="F91" s="17">
        <v>5.65</v>
      </c>
      <c r="G91" s="16">
        <v>19.47</v>
      </c>
      <c r="H91" s="16">
        <v>413.62</v>
      </c>
      <c r="I91" s="16">
        <v>1.75</v>
      </c>
      <c r="J91" s="16">
        <v>8.8800000000000008</v>
      </c>
      <c r="K91" s="16">
        <v>1.9</v>
      </c>
      <c r="L91" s="16">
        <v>424.85</v>
      </c>
      <c r="M91" s="16">
        <v>7.08</v>
      </c>
      <c r="N91" s="16">
        <v>1.64</v>
      </c>
      <c r="O91" s="16">
        <v>15.43</v>
      </c>
      <c r="P91" s="16">
        <v>12.08</v>
      </c>
      <c r="Q91" s="16">
        <v>17.11</v>
      </c>
      <c r="R91" s="16">
        <v>1.34</v>
      </c>
      <c r="S91" s="16">
        <v>58.07</v>
      </c>
      <c r="T91" s="16">
        <v>3.68</v>
      </c>
      <c r="U91" s="16">
        <v>6.54</v>
      </c>
      <c r="V91" s="16">
        <v>1.48</v>
      </c>
      <c r="W91" s="17">
        <v>1.5</v>
      </c>
      <c r="X91" s="16">
        <v>0.66</v>
      </c>
      <c r="Y91" s="17">
        <v>79.77</v>
      </c>
      <c r="Z91" s="17">
        <v>1.94</v>
      </c>
      <c r="AA91" s="17">
        <v>3.39</v>
      </c>
      <c r="AB91" s="17">
        <v>2.33</v>
      </c>
      <c r="AC91" s="8"/>
      <c r="AD91" s="8"/>
      <c r="AE91" s="21"/>
      <c r="AF91" s="21"/>
    </row>
    <row r="92" spans="1:32" ht="24" customHeight="1" x14ac:dyDescent="0.35">
      <c r="A92" s="8" t="s">
        <v>53</v>
      </c>
      <c r="B92" s="8" t="s">
        <v>1</v>
      </c>
      <c r="C92" s="8">
        <v>21.204143999999999</v>
      </c>
      <c r="D92" s="8">
        <v>0.21574099999999999</v>
      </c>
      <c r="E92" s="8">
        <v>1.109227</v>
      </c>
      <c r="F92" s="9">
        <v>0.14548</v>
      </c>
      <c r="G92" s="8">
        <v>0.28786299999999998</v>
      </c>
      <c r="H92" s="8">
        <v>3.0963790000000002</v>
      </c>
      <c r="I92" s="8">
        <v>44.120744999999999</v>
      </c>
      <c r="J92" s="8">
        <v>125.58846699999999</v>
      </c>
      <c r="K92" s="8">
        <v>71505.933481</v>
      </c>
      <c r="L92" s="8">
        <v>4.2909000000000003E-2</v>
      </c>
      <c r="M92" s="8">
        <v>135.01167699999999</v>
      </c>
      <c r="N92" s="8">
        <v>16.212803000000001</v>
      </c>
      <c r="O92" s="8">
        <v>4.1160000000000002E-2</v>
      </c>
      <c r="P92" s="8">
        <v>7.8788999999999998E-2</v>
      </c>
      <c r="Q92" s="8">
        <v>1.3550310000000001</v>
      </c>
      <c r="R92" s="8">
        <v>336.73813100000001</v>
      </c>
      <c r="S92" s="8">
        <v>0.249033</v>
      </c>
      <c r="T92" s="8">
        <v>1.7872239999999999</v>
      </c>
      <c r="U92" s="8">
        <v>1003.736723</v>
      </c>
      <c r="V92" s="8">
        <v>358.49330400000002</v>
      </c>
      <c r="W92" s="9">
        <v>91.666826999999998</v>
      </c>
      <c r="X92" s="8">
        <v>17.140221484000001</v>
      </c>
      <c r="Y92" s="9">
        <v>7.1836039999999999</v>
      </c>
      <c r="Z92" s="9">
        <v>69.289180783999996</v>
      </c>
      <c r="AA92" s="9">
        <v>57015.477870000002</v>
      </c>
      <c r="AB92" s="9">
        <v>36.160348723000006</v>
      </c>
      <c r="AC92" s="16"/>
    </row>
    <row r="93" spans="1:32" s="16" customFormat="1" ht="24" customHeight="1" x14ac:dyDescent="0.35">
      <c r="B93" s="16" t="s">
        <v>2</v>
      </c>
      <c r="C93" s="16">
        <v>1.04</v>
      </c>
      <c r="D93" s="16">
        <v>8.89</v>
      </c>
      <c r="E93" s="16">
        <v>1.87</v>
      </c>
      <c r="F93" s="17">
        <v>6.39</v>
      </c>
      <c r="G93" s="16">
        <v>9.9</v>
      </c>
      <c r="H93" s="16">
        <v>4.5199999999999996</v>
      </c>
      <c r="I93" s="16">
        <v>2.4</v>
      </c>
      <c r="J93" s="16">
        <v>2.81</v>
      </c>
      <c r="K93" s="16">
        <v>2.81</v>
      </c>
      <c r="L93" s="16">
        <v>24.54</v>
      </c>
      <c r="M93" s="16">
        <v>2.33</v>
      </c>
      <c r="N93" s="16">
        <v>1.52</v>
      </c>
      <c r="O93" s="16">
        <v>9.6999999999999993</v>
      </c>
      <c r="P93" s="16">
        <v>13.76</v>
      </c>
      <c r="Q93" s="16">
        <v>4.4000000000000004</v>
      </c>
      <c r="R93" s="16">
        <v>1.91</v>
      </c>
      <c r="S93" s="16">
        <v>86.43</v>
      </c>
      <c r="T93" s="16">
        <v>7.19</v>
      </c>
      <c r="U93" s="16">
        <v>2.97</v>
      </c>
      <c r="V93" s="16">
        <v>2.64</v>
      </c>
      <c r="W93" s="17">
        <v>2.41</v>
      </c>
      <c r="X93" s="16">
        <v>1.83</v>
      </c>
      <c r="Y93" s="17">
        <v>6.33</v>
      </c>
      <c r="Z93" s="17">
        <v>2.46</v>
      </c>
      <c r="AA93" s="17">
        <v>2.78</v>
      </c>
      <c r="AB93" s="17">
        <v>2.63</v>
      </c>
      <c r="AC93" s="8"/>
      <c r="AD93" s="8"/>
      <c r="AE93" s="21"/>
      <c r="AF93" s="21"/>
    </row>
    <row r="94" spans="1:32" ht="24" customHeight="1" x14ac:dyDescent="0.35">
      <c r="A94" s="8" t="s">
        <v>54</v>
      </c>
      <c r="B94" s="8" t="s">
        <v>1</v>
      </c>
      <c r="C94" s="8">
        <v>0.34535199999999999</v>
      </c>
      <c r="D94" s="8">
        <v>3.5094E-2</v>
      </c>
      <c r="E94" s="8">
        <v>2.3512999999999999E-2</v>
      </c>
      <c r="F94" s="9">
        <v>1.2374320000000001</v>
      </c>
      <c r="G94" s="8">
        <v>0.19737099999999999</v>
      </c>
      <c r="H94" s="8">
        <v>0.31821899999999997</v>
      </c>
      <c r="I94" s="8">
        <v>15.364952370000001</v>
      </c>
      <c r="J94" s="8">
        <v>20.634048</v>
      </c>
      <c r="K94" s="8">
        <v>254.56961200000001</v>
      </c>
      <c r="L94" s="8">
        <v>5.5995999999999997E-2</v>
      </c>
      <c r="M94" s="8">
        <v>0.16369500000000001</v>
      </c>
      <c r="N94" s="8">
        <v>3.6903769999999998</v>
      </c>
      <c r="O94" s="8">
        <v>7.4089999999999998E-3</v>
      </c>
      <c r="P94" s="8">
        <v>3.9731000000000002E-2</v>
      </c>
      <c r="Q94" s="8">
        <v>0.585005</v>
      </c>
      <c r="R94" s="8">
        <v>73.071911999999998</v>
      </c>
      <c r="S94" s="8">
        <v>-2.1683999999999998E-2</v>
      </c>
      <c r="T94" s="8">
        <v>11.552713000000001</v>
      </c>
      <c r="U94" s="8">
        <v>9.3606020000000001</v>
      </c>
      <c r="V94" s="8">
        <v>77.538073999999995</v>
      </c>
      <c r="W94" s="9">
        <v>12.138403</v>
      </c>
      <c r="X94" s="8">
        <v>1.371029907</v>
      </c>
      <c r="Y94" s="9">
        <v>0.218666</v>
      </c>
      <c r="Z94" s="9">
        <v>5.4389699899999995</v>
      </c>
      <c r="AA94" s="9">
        <v>10848.67851</v>
      </c>
      <c r="AB94" s="9">
        <v>2.5625622589999999</v>
      </c>
      <c r="AC94" s="16"/>
    </row>
    <row r="95" spans="1:32" s="16" customFormat="1" ht="24" customHeight="1" x14ac:dyDescent="0.35">
      <c r="B95" s="16" t="s">
        <v>2</v>
      </c>
      <c r="C95" s="16">
        <v>14.54</v>
      </c>
      <c r="D95" s="16">
        <v>20.68</v>
      </c>
      <c r="E95" s="16">
        <v>22.09</v>
      </c>
      <c r="F95" s="17">
        <v>1.35</v>
      </c>
      <c r="G95" s="16">
        <v>23.36</v>
      </c>
      <c r="H95" s="16">
        <v>13.83</v>
      </c>
      <c r="I95" s="16">
        <v>1.85</v>
      </c>
      <c r="J95" s="16">
        <v>2.46</v>
      </c>
      <c r="K95" s="16">
        <v>2.0499999999999998</v>
      </c>
      <c r="L95" s="16">
        <v>15.73</v>
      </c>
      <c r="M95" s="16">
        <v>6.5</v>
      </c>
      <c r="N95" s="16">
        <v>2.27</v>
      </c>
      <c r="O95" s="16">
        <v>28.28</v>
      </c>
      <c r="P95" s="16">
        <v>24.35</v>
      </c>
      <c r="Q95" s="16">
        <v>3.3</v>
      </c>
      <c r="R95" s="16">
        <v>1.1399999999999999</v>
      </c>
      <c r="S95" s="16">
        <v>350.19</v>
      </c>
      <c r="T95" s="16">
        <v>3.59</v>
      </c>
      <c r="U95" s="16">
        <v>4.58</v>
      </c>
      <c r="V95" s="16">
        <v>1.32</v>
      </c>
      <c r="W95" s="17">
        <v>1</v>
      </c>
      <c r="X95" s="16">
        <v>1.34</v>
      </c>
      <c r="Y95" s="17">
        <v>36.299999999999997</v>
      </c>
      <c r="Z95" s="17">
        <v>2</v>
      </c>
      <c r="AA95" s="17">
        <v>2.98</v>
      </c>
      <c r="AB95" s="17">
        <v>1.42</v>
      </c>
      <c r="AC95" s="8"/>
      <c r="AD95" s="8"/>
      <c r="AE95" s="21"/>
      <c r="AF95" s="22"/>
    </row>
    <row r="96" spans="1:32" ht="24" customHeight="1" x14ac:dyDescent="0.35">
      <c r="A96" s="8">
        <v>1968</v>
      </c>
      <c r="B96" s="8" t="s">
        <v>1</v>
      </c>
      <c r="C96" s="8">
        <v>0.96358100000000002</v>
      </c>
      <c r="D96" s="8">
        <v>0.22708400000000001</v>
      </c>
      <c r="E96" s="8">
        <v>3.5721000000000003E-2</v>
      </c>
      <c r="F96" s="9">
        <v>0.170934</v>
      </c>
      <c r="G96" s="8">
        <v>0.17499000000000001</v>
      </c>
      <c r="H96" s="8">
        <v>1.25617</v>
      </c>
      <c r="I96" s="8">
        <v>27.0357825</v>
      </c>
      <c r="J96" s="8">
        <v>44.377079999999999</v>
      </c>
      <c r="K96" s="8">
        <v>11352.182267</v>
      </c>
      <c r="L96" s="8">
        <v>2.6335999999999998E-2</v>
      </c>
      <c r="M96" s="8">
        <v>1.04037</v>
      </c>
      <c r="N96" s="8">
        <v>3.551606</v>
      </c>
      <c r="O96" s="8">
        <v>1.4727000000000001E-2</v>
      </c>
      <c r="P96" s="8">
        <v>9.6451999999999996E-2</v>
      </c>
      <c r="Q96" s="8">
        <v>0.76265799999999995</v>
      </c>
      <c r="R96" s="8">
        <v>158.074623</v>
      </c>
      <c r="S96" s="8">
        <v>0.139381</v>
      </c>
      <c r="T96" s="8">
        <v>12.255098</v>
      </c>
      <c r="U96" s="8">
        <v>137.07400699999999</v>
      </c>
      <c r="V96" s="8">
        <v>178.302786</v>
      </c>
      <c r="W96" s="9">
        <v>73.144779</v>
      </c>
      <c r="X96" s="8">
        <v>3.863356209</v>
      </c>
      <c r="Y96" s="9">
        <v>0.461918</v>
      </c>
      <c r="Z96" s="9">
        <v>23.064507053</v>
      </c>
      <c r="AA96" s="9">
        <v>26764.819090000001</v>
      </c>
      <c r="AB96" s="9">
        <v>12.460094370999999</v>
      </c>
      <c r="AC96" s="16"/>
      <c r="AF96" s="13"/>
    </row>
    <row r="97" spans="1:32" s="16" customFormat="1" ht="24" customHeight="1" x14ac:dyDescent="0.35">
      <c r="B97" s="16" t="s">
        <v>2</v>
      </c>
      <c r="C97" s="16">
        <v>6.36</v>
      </c>
      <c r="D97" s="16">
        <v>3.97</v>
      </c>
      <c r="E97" s="16">
        <v>8.41</v>
      </c>
      <c r="F97" s="17">
        <v>3.3</v>
      </c>
      <c r="G97" s="16">
        <v>28.18</v>
      </c>
      <c r="H97" s="16">
        <v>4.8899999999999997</v>
      </c>
      <c r="I97" s="16">
        <v>1.6</v>
      </c>
      <c r="J97" s="16">
        <v>2.41</v>
      </c>
      <c r="K97" s="16">
        <v>2.86</v>
      </c>
      <c r="L97" s="16">
        <v>38.380000000000003</v>
      </c>
      <c r="M97" s="16">
        <v>2.29</v>
      </c>
      <c r="N97" s="16">
        <v>4.0999999999999996</v>
      </c>
      <c r="O97" s="16">
        <v>15.85</v>
      </c>
      <c r="P97" s="16">
        <v>9.4600000000000009</v>
      </c>
      <c r="Q97" s="16">
        <v>3.56</v>
      </c>
      <c r="R97" s="16">
        <v>1.3</v>
      </c>
      <c r="S97" s="16">
        <v>153.93</v>
      </c>
      <c r="T97" s="16">
        <v>3.03</v>
      </c>
      <c r="U97" s="16">
        <v>2.52</v>
      </c>
      <c r="V97" s="16">
        <v>2.4</v>
      </c>
      <c r="W97" s="17">
        <v>2.11</v>
      </c>
      <c r="X97" s="16">
        <v>1.88</v>
      </c>
      <c r="Y97" s="17">
        <v>27.93</v>
      </c>
      <c r="Z97" s="17">
        <v>1.55</v>
      </c>
      <c r="AA97" s="17">
        <v>3.36</v>
      </c>
      <c r="AB97" s="17">
        <v>2.16</v>
      </c>
      <c r="AC97" s="8"/>
      <c r="AD97" s="8"/>
      <c r="AE97" s="21"/>
      <c r="AF97" s="22"/>
    </row>
    <row r="98" spans="1:32" ht="24" customHeight="1" x14ac:dyDescent="0.35">
      <c r="A98" s="8" t="s">
        <v>55</v>
      </c>
      <c r="B98" s="8" t="s">
        <v>1</v>
      </c>
      <c r="C98" s="8">
        <v>3.5792760000000001</v>
      </c>
      <c r="D98" s="8">
        <v>8.2449999999999996E-2</v>
      </c>
      <c r="E98" s="8">
        <v>0.128775</v>
      </c>
      <c r="F98" s="9">
        <v>0.11715299999999999</v>
      </c>
      <c r="G98" s="8">
        <v>0.14654700000000001</v>
      </c>
      <c r="H98" s="8">
        <v>0.66806699999999997</v>
      </c>
      <c r="I98" s="8">
        <v>22.14520607</v>
      </c>
      <c r="J98" s="8">
        <v>74.417833000000002</v>
      </c>
      <c r="K98" s="8">
        <v>13593.128322</v>
      </c>
      <c r="L98" s="8">
        <v>9.1219999999999996E-2</v>
      </c>
      <c r="M98" s="8">
        <v>0.131579</v>
      </c>
      <c r="N98" s="8">
        <v>5.1817270000000004</v>
      </c>
      <c r="O98" s="8">
        <v>5.1549999999999999E-3</v>
      </c>
      <c r="P98" s="8">
        <v>4.5900000000000003E-2</v>
      </c>
      <c r="Q98" s="8">
        <v>1.488923</v>
      </c>
      <c r="R98" s="8">
        <v>89.120123000000007</v>
      </c>
      <c r="S98" s="8">
        <v>-2.5543E-2</v>
      </c>
      <c r="T98" s="8">
        <v>10.828834000000001</v>
      </c>
      <c r="U98" s="8">
        <v>113.588071</v>
      </c>
      <c r="V98" s="8">
        <v>97.496928999999994</v>
      </c>
      <c r="W98" s="9">
        <v>27.304556999999999</v>
      </c>
      <c r="X98" s="8">
        <v>2.399855879</v>
      </c>
      <c r="Y98" s="9">
        <v>4.1767469999999998</v>
      </c>
      <c r="Z98" s="9">
        <v>14.560135426999999</v>
      </c>
      <c r="AA98" s="9">
        <v>14076.102639999999</v>
      </c>
      <c r="AB98" s="9">
        <v>8.4225740069999997</v>
      </c>
      <c r="AF98" s="13"/>
    </row>
    <row r="99" spans="1:32" s="16" customFormat="1" ht="24" customHeight="1" x14ac:dyDescent="0.35">
      <c r="B99" s="16" t="s">
        <v>2</v>
      </c>
      <c r="C99" s="16">
        <v>3</v>
      </c>
      <c r="D99" s="16">
        <v>21.73</v>
      </c>
      <c r="E99" s="16">
        <v>7.14</v>
      </c>
      <c r="F99" s="17">
        <v>3.84</v>
      </c>
      <c r="G99" s="16">
        <v>16.89</v>
      </c>
      <c r="H99" s="16">
        <v>5.62</v>
      </c>
      <c r="I99" s="16">
        <v>3.76</v>
      </c>
      <c r="J99" s="16">
        <v>2.36</v>
      </c>
      <c r="K99" s="16">
        <v>1.82</v>
      </c>
      <c r="L99" s="16">
        <v>10</v>
      </c>
      <c r="M99" s="16">
        <v>4.88</v>
      </c>
      <c r="N99" s="16">
        <v>2.38</v>
      </c>
      <c r="O99" s="16">
        <v>45.13</v>
      </c>
      <c r="P99" s="16">
        <v>20.93</v>
      </c>
      <c r="Q99" s="16">
        <v>2.66</v>
      </c>
      <c r="R99" s="16">
        <v>2.2000000000000002</v>
      </c>
      <c r="S99" s="16">
        <v>399.1</v>
      </c>
      <c r="T99" s="16">
        <v>3.01</v>
      </c>
      <c r="U99" s="16">
        <v>2</v>
      </c>
      <c r="V99" s="16">
        <v>1.52</v>
      </c>
      <c r="W99" s="17">
        <v>2.23</v>
      </c>
      <c r="X99" s="16">
        <v>2.76</v>
      </c>
      <c r="Y99" s="17">
        <v>16.149999999999999</v>
      </c>
      <c r="Z99" s="17">
        <v>2.65</v>
      </c>
      <c r="AA99" s="17">
        <v>3.68</v>
      </c>
      <c r="AB99" s="17">
        <v>2.12</v>
      </c>
      <c r="AC99" s="8"/>
      <c r="AD99" s="8"/>
      <c r="AE99" s="21"/>
      <c r="AF99" s="22"/>
    </row>
    <row r="100" spans="1:32" ht="24" customHeight="1" x14ac:dyDescent="0.35">
      <c r="A100" s="8" t="s">
        <v>56</v>
      </c>
      <c r="B100" s="8" t="s">
        <v>1</v>
      </c>
      <c r="C100" s="8">
        <v>0.193802</v>
      </c>
      <c r="D100" s="8">
        <v>1.6053999999999999E-2</v>
      </c>
      <c r="E100" s="8">
        <v>1.0357E-2</v>
      </c>
      <c r="F100" s="9">
        <v>6.7932999999999993E-2</v>
      </c>
      <c r="G100" s="8">
        <v>0.19701199999999999</v>
      </c>
      <c r="H100" s="8">
        <v>1.457239</v>
      </c>
      <c r="I100" s="8">
        <v>11.05642297</v>
      </c>
      <c r="J100" s="8">
        <v>12.41595</v>
      </c>
      <c r="K100" s="8">
        <v>231.017978</v>
      </c>
      <c r="L100" s="8">
        <v>6.5728999999999996E-2</v>
      </c>
      <c r="M100" s="8">
        <v>0.12087199999999999</v>
      </c>
      <c r="N100" s="8">
        <v>4.3813040000000001</v>
      </c>
      <c r="O100" s="8">
        <v>4.2389999999999997E-3</v>
      </c>
      <c r="P100" s="8">
        <v>3.4030999999999999E-2</v>
      </c>
      <c r="Q100" s="8">
        <v>0.49650899999999998</v>
      </c>
      <c r="R100" s="8">
        <v>78.563265999999999</v>
      </c>
      <c r="S100" s="8">
        <v>-3.7394999999999998E-2</v>
      </c>
      <c r="T100" s="8">
        <v>8.1831379999999996</v>
      </c>
      <c r="U100" s="8">
        <v>5.4514870000000002</v>
      </c>
      <c r="V100" s="8">
        <v>85.052192000000005</v>
      </c>
      <c r="W100" s="9">
        <v>39.179977999999998</v>
      </c>
      <c r="X100" s="8">
        <v>1.1546271589999999</v>
      </c>
      <c r="Y100" s="9">
        <v>8.8138999999999995E-2</v>
      </c>
      <c r="Z100" s="9">
        <v>4.1085533939999994</v>
      </c>
      <c r="AA100" s="9">
        <v>11084.392690000001</v>
      </c>
      <c r="AB100" s="9">
        <v>3.8873282519999997</v>
      </c>
      <c r="AF100" s="13"/>
    </row>
    <row r="101" spans="1:32" s="16" customFormat="1" ht="24" customHeight="1" x14ac:dyDescent="0.35">
      <c r="B101" s="16" t="s">
        <v>2</v>
      </c>
      <c r="C101" s="16">
        <v>13.8</v>
      </c>
      <c r="D101" s="16">
        <v>24.01</v>
      </c>
      <c r="E101" s="16">
        <v>28.82</v>
      </c>
      <c r="F101" s="17">
        <v>4.53</v>
      </c>
      <c r="G101" s="16">
        <v>10.24</v>
      </c>
      <c r="H101" s="16">
        <v>4.83</v>
      </c>
      <c r="I101" s="16">
        <v>3.75</v>
      </c>
      <c r="J101" s="16">
        <v>3.56</v>
      </c>
      <c r="K101" s="16">
        <v>0.81</v>
      </c>
      <c r="L101" s="16">
        <v>14.41</v>
      </c>
      <c r="M101" s="16">
        <v>5.95</v>
      </c>
      <c r="N101" s="16">
        <v>3.15</v>
      </c>
      <c r="O101" s="16">
        <v>88.93</v>
      </c>
      <c r="P101" s="16">
        <v>26.68</v>
      </c>
      <c r="Q101" s="16">
        <v>4.07</v>
      </c>
      <c r="R101" s="16">
        <v>1.72</v>
      </c>
      <c r="S101" s="16">
        <v>187.85</v>
      </c>
      <c r="T101" s="16">
        <v>3.19</v>
      </c>
      <c r="U101" s="16">
        <v>4.7</v>
      </c>
      <c r="V101" s="16">
        <v>0.95</v>
      </c>
      <c r="W101" s="17">
        <v>2.27</v>
      </c>
      <c r="X101" s="16">
        <v>2.9</v>
      </c>
      <c r="Y101" s="17">
        <v>49.38</v>
      </c>
      <c r="Z101" s="17">
        <v>2.63</v>
      </c>
      <c r="AA101" s="17">
        <v>3.46</v>
      </c>
      <c r="AB101" s="17">
        <v>2.66</v>
      </c>
      <c r="AD101" s="8"/>
      <c r="AE101" s="21"/>
      <c r="AF101" s="22"/>
    </row>
    <row r="102" spans="1:32" ht="24" customHeight="1" x14ac:dyDescent="0.35">
      <c r="A102" s="8" t="s">
        <v>57</v>
      </c>
      <c r="B102" s="8" t="s">
        <v>1</v>
      </c>
      <c r="C102" s="8">
        <v>0.99587400000000004</v>
      </c>
      <c r="D102" s="8">
        <v>0.20204900000000001</v>
      </c>
      <c r="E102" s="8">
        <v>0.97379599999999999</v>
      </c>
      <c r="F102" s="9">
        <v>0.14668500000000001</v>
      </c>
      <c r="G102" s="8">
        <v>0.16354399999999999</v>
      </c>
      <c r="H102" s="8">
        <v>0.88461699999999999</v>
      </c>
      <c r="I102" s="8">
        <v>17.962053009999998</v>
      </c>
      <c r="J102" s="8">
        <v>5.9789269999999997</v>
      </c>
      <c r="K102" s="8">
        <v>2096.5864689999999</v>
      </c>
      <c r="L102" s="8">
        <v>2.9068E-2</v>
      </c>
      <c r="M102" s="8">
        <v>30.668417000000002</v>
      </c>
      <c r="N102" s="8">
        <v>5.920801</v>
      </c>
      <c r="O102" s="8">
        <v>1.8280000000000001E-2</v>
      </c>
      <c r="P102" s="8">
        <v>0.234456</v>
      </c>
      <c r="Q102" s="8">
        <v>0.21513099999999999</v>
      </c>
      <c r="R102" s="8">
        <v>303.39826099999999</v>
      </c>
      <c r="S102" s="8">
        <v>-6.2454999999999997E-2</v>
      </c>
      <c r="T102" s="8">
        <v>17.541046000000001</v>
      </c>
      <c r="U102" s="8">
        <v>18.058814999999999</v>
      </c>
      <c r="V102" s="8">
        <v>317.89184999999998</v>
      </c>
      <c r="W102" s="9">
        <v>122.392672</v>
      </c>
      <c r="X102" s="8">
        <v>2.9453948850000002</v>
      </c>
      <c r="Y102" s="9">
        <v>40.535176</v>
      </c>
      <c r="Z102" s="9">
        <v>14.872467801000001</v>
      </c>
      <c r="AA102" s="9">
        <v>16775.40465</v>
      </c>
      <c r="AB102" s="9">
        <v>4.2974016110000006</v>
      </c>
      <c r="AE102" s="14"/>
      <c r="AF102" s="11"/>
    </row>
    <row r="103" spans="1:32" s="16" customFormat="1" ht="24" customHeight="1" x14ac:dyDescent="0.35">
      <c r="B103" s="16" t="s">
        <v>2</v>
      </c>
      <c r="C103" s="16">
        <v>11.27</v>
      </c>
      <c r="D103" s="16">
        <v>8.59</v>
      </c>
      <c r="E103" s="16">
        <v>2.95</v>
      </c>
      <c r="F103" s="17">
        <v>1.85</v>
      </c>
      <c r="G103" s="16">
        <v>21.26</v>
      </c>
      <c r="H103" s="16">
        <v>4.03</v>
      </c>
      <c r="I103" s="16">
        <v>2.17</v>
      </c>
      <c r="J103" s="16">
        <v>3.39</v>
      </c>
      <c r="K103" s="16">
        <v>1.32</v>
      </c>
      <c r="L103" s="16">
        <v>23.76</v>
      </c>
      <c r="M103" s="16">
        <v>0.78</v>
      </c>
      <c r="N103" s="16">
        <v>1.49</v>
      </c>
      <c r="O103" s="16">
        <v>21.57</v>
      </c>
      <c r="P103" s="16">
        <v>6.86</v>
      </c>
      <c r="Q103" s="16">
        <v>10.65</v>
      </c>
      <c r="R103" s="16">
        <v>1.1000000000000001</v>
      </c>
      <c r="S103" s="16">
        <v>221.57</v>
      </c>
      <c r="T103" s="16">
        <v>2.9</v>
      </c>
      <c r="U103" s="16">
        <v>5.71</v>
      </c>
      <c r="V103" s="16">
        <v>1.07</v>
      </c>
      <c r="W103" s="17">
        <v>1.89</v>
      </c>
      <c r="X103" s="16">
        <v>2.5299999999999998</v>
      </c>
      <c r="Y103" s="17">
        <v>3.15</v>
      </c>
      <c r="Z103" s="17">
        <v>2.5299999999999998</v>
      </c>
      <c r="AA103" s="17">
        <v>2.5</v>
      </c>
      <c r="AB103" s="17">
        <v>2.4300000000000002</v>
      </c>
      <c r="AD103" s="8"/>
      <c r="AE103" s="21"/>
      <c r="AF103" s="23"/>
    </row>
    <row r="104" spans="1:32" ht="24" customHeight="1" x14ac:dyDescent="0.35">
      <c r="A104" s="8" t="s">
        <v>58</v>
      </c>
      <c r="B104" s="8" t="s">
        <v>1</v>
      </c>
      <c r="C104" s="8">
        <v>2.0725530000000001</v>
      </c>
      <c r="D104" s="8">
        <v>3.1314000000000002E-2</v>
      </c>
      <c r="E104" s="8">
        <v>3.0403199999999999</v>
      </c>
      <c r="F104" s="9">
        <v>4.1569000000000002E-2</v>
      </c>
      <c r="G104" s="8">
        <v>0.26298199999999999</v>
      </c>
      <c r="H104" s="8">
        <v>2.1094529999999998</v>
      </c>
      <c r="I104" s="8">
        <v>40.092488230000001</v>
      </c>
      <c r="J104" s="8">
        <v>10.258979</v>
      </c>
      <c r="K104" s="8">
        <v>13308.713755000001</v>
      </c>
      <c r="L104" s="8">
        <v>1.5956999999999999E-2</v>
      </c>
      <c r="M104" s="8">
        <v>79.592264999999998</v>
      </c>
      <c r="N104" s="8">
        <v>103.548123</v>
      </c>
      <c r="O104" s="8">
        <v>1.7621999999999999E-2</v>
      </c>
      <c r="P104" s="8">
        <v>6.2584000000000001E-2</v>
      </c>
      <c r="Q104" s="8">
        <v>0.108223</v>
      </c>
      <c r="R104" s="8">
        <v>1273.6945579999999</v>
      </c>
      <c r="S104" s="8">
        <v>0.26327800000000001</v>
      </c>
      <c r="T104" s="8">
        <v>7.0311640000000004</v>
      </c>
      <c r="U104" s="8">
        <v>8981.6257389999992</v>
      </c>
      <c r="V104" s="8">
        <v>1276.880793</v>
      </c>
      <c r="W104" s="9">
        <v>235.346891</v>
      </c>
      <c r="X104" s="8">
        <v>32.397252029999997</v>
      </c>
      <c r="Y104" s="9">
        <v>438.26544699999999</v>
      </c>
      <c r="Z104" s="9">
        <v>188.34727420799999</v>
      </c>
      <c r="AA104" s="9">
        <v>42635.79984</v>
      </c>
      <c r="AB104" s="9">
        <v>2.8449778860000001</v>
      </c>
      <c r="AF104" s="15"/>
    </row>
    <row r="105" spans="1:32" s="16" customFormat="1" ht="24" customHeight="1" x14ac:dyDescent="0.35">
      <c r="B105" s="16" t="s">
        <v>2</v>
      </c>
      <c r="C105" s="16">
        <v>3.17</v>
      </c>
      <c r="D105" s="16">
        <v>34.9</v>
      </c>
      <c r="E105" s="16">
        <v>2.96</v>
      </c>
      <c r="F105" s="17">
        <v>7.29</v>
      </c>
      <c r="G105" s="16">
        <v>11.22</v>
      </c>
      <c r="H105" s="16">
        <v>2.58</v>
      </c>
      <c r="I105" s="16">
        <v>2.02</v>
      </c>
      <c r="J105" s="16">
        <v>5.34</v>
      </c>
      <c r="K105" s="16">
        <v>1.27</v>
      </c>
      <c r="L105" s="16">
        <v>81.19</v>
      </c>
      <c r="M105" s="16">
        <v>1.1599999999999999</v>
      </c>
      <c r="N105" s="16">
        <v>1.37</v>
      </c>
      <c r="O105" s="16">
        <v>25.08</v>
      </c>
      <c r="P105" s="16">
        <v>23.3</v>
      </c>
      <c r="Q105" s="16">
        <v>7.02</v>
      </c>
      <c r="R105" s="16">
        <v>2.16</v>
      </c>
      <c r="S105" s="16">
        <v>114.92</v>
      </c>
      <c r="T105" s="16">
        <v>2.82</v>
      </c>
      <c r="U105" s="16">
        <v>2.2000000000000002</v>
      </c>
      <c r="V105" s="16">
        <v>1.47</v>
      </c>
      <c r="W105" s="17">
        <v>3.15</v>
      </c>
      <c r="X105" s="16">
        <v>3.75</v>
      </c>
      <c r="Y105" s="17">
        <v>3.25</v>
      </c>
      <c r="Z105" s="17">
        <v>2.2599999999999998</v>
      </c>
      <c r="AA105" s="17">
        <v>5.07</v>
      </c>
      <c r="AB105" s="17">
        <v>3.06</v>
      </c>
      <c r="AD105" s="8"/>
      <c r="AE105" s="20"/>
      <c r="AF105" s="18"/>
    </row>
    <row r="106" spans="1:32" ht="24" customHeight="1" x14ac:dyDescent="0.35">
      <c r="A106" s="8" t="s">
        <v>59</v>
      </c>
      <c r="B106" s="8" t="s">
        <v>1</v>
      </c>
      <c r="C106" s="8">
        <v>2.5669059999999999</v>
      </c>
      <c r="D106" s="8">
        <v>4.3158000000000002E-2</v>
      </c>
      <c r="E106" s="8">
        <v>6.8584529999999999</v>
      </c>
      <c r="F106" s="9">
        <v>0.28101900000000002</v>
      </c>
      <c r="G106" s="8">
        <v>0.32502599999999998</v>
      </c>
      <c r="H106" s="8">
        <v>2.1981160000000002</v>
      </c>
      <c r="I106" s="8">
        <v>41.979115890000003</v>
      </c>
      <c r="J106" s="8">
        <v>30.360688</v>
      </c>
      <c r="K106" s="8">
        <v>18511.337608999998</v>
      </c>
      <c r="L106" s="8">
        <v>1.7468000000000001E-2</v>
      </c>
      <c r="M106" s="8">
        <v>132.476708</v>
      </c>
      <c r="N106" s="8">
        <v>794.17816000000005</v>
      </c>
      <c r="O106" s="8">
        <v>0.33272400000000002</v>
      </c>
      <c r="P106" s="8">
        <v>0.176174</v>
      </c>
      <c r="Q106" s="8">
        <v>0.50922800000000001</v>
      </c>
      <c r="R106" s="8">
        <v>1643.2615840000001</v>
      </c>
      <c r="S106" s="8">
        <v>0.44551000000000002</v>
      </c>
      <c r="T106" s="8">
        <v>13.389927</v>
      </c>
      <c r="U106" s="8">
        <v>10768.756531000001</v>
      </c>
      <c r="V106" s="8">
        <v>1647.0871199999999</v>
      </c>
      <c r="W106" s="9">
        <v>447.62431299999997</v>
      </c>
      <c r="X106" s="8">
        <v>38.315588935999997</v>
      </c>
      <c r="Y106" s="9">
        <v>752.84517000000005</v>
      </c>
      <c r="Z106" s="9">
        <v>220.07023056900002</v>
      </c>
      <c r="AA106" s="9">
        <v>55282.21099</v>
      </c>
      <c r="AB106" s="9">
        <v>4.18244639</v>
      </c>
      <c r="AF106" s="13"/>
    </row>
    <row r="107" spans="1:32" s="16" customFormat="1" ht="24" customHeight="1" x14ac:dyDescent="0.35">
      <c r="B107" s="16" t="s">
        <v>2</v>
      </c>
      <c r="C107" s="16">
        <v>7.11</v>
      </c>
      <c r="D107" s="16">
        <v>31.54</v>
      </c>
      <c r="E107" s="16">
        <v>2.62</v>
      </c>
      <c r="F107" s="17">
        <v>4.71</v>
      </c>
      <c r="G107" s="16">
        <v>9.14</v>
      </c>
      <c r="H107" s="16">
        <v>2.97</v>
      </c>
      <c r="I107" s="16">
        <v>3.27</v>
      </c>
      <c r="J107" s="16">
        <v>3.54</v>
      </c>
      <c r="K107" s="16">
        <v>0.85</v>
      </c>
      <c r="L107" s="16">
        <v>85.46</v>
      </c>
      <c r="M107" s="16">
        <v>0.76</v>
      </c>
      <c r="N107" s="16">
        <v>1.57</v>
      </c>
      <c r="O107" s="16">
        <v>5.77</v>
      </c>
      <c r="P107" s="16">
        <v>25.63</v>
      </c>
      <c r="Q107" s="16">
        <v>5.5</v>
      </c>
      <c r="R107" s="16">
        <v>0.97</v>
      </c>
      <c r="S107" s="16">
        <v>55.42</v>
      </c>
      <c r="T107" s="16">
        <v>1.65</v>
      </c>
      <c r="U107" s="16">
        <v>2.2200000000000002</v>
      </c>
      <c r="V107" s="16">
        <v>1.43</v>
      </c>
      <c r="W107" s="17">
        <v>1.59</v>
      </c>
      <c r="X107" s="16">
        <v>2.0299999999999998</v>
      </c>
      <c r="Y107" s="17">
        <v>1.95</v>
      </c>
      <c r="Z107" s="17">
        <v>1.21</v>
      </c>
      <c r="AA107" s="17">
        <v>2.75</v>
      </c>
      <c r="AB107" s="17">
        <v>2.4500000000000002</v>
      </c>
      <c r="AD107" s="8"/>
      <c r="AE107" s="21"/>
      <c r="AF107" s="22"/>
    </row>
    <row r="108" spans="1:32" ht="24" customHeight="1" x14ac:dyDescent="0.35">
      <c r="A108" s="8" t="s">
        <v>60</v>
      </c>
      <c r="B108" s="8" t="s">
        <v>1</v>
      </c>
      <c r="C108" s="8">
        <v>0.175313</v>
      </c>
      <c r="D108" s="8">
        <v>3.8406000000000003E-2</v>
      </c>
      <c r="E108" s="8">
        <v>0.66309899999999999</v>
      </c>
      <c r="F108" s="9">
        <v>3.6080000000000001E-2</v>
      </c>
      <c r="G108" s="8">
        <v>7.7849000000000002E-2</v>
      </c>
      <c r="H108" s="8">
        <v>-0.119641</v>
      </c>
      <c r="I108" s="8">
        <v>14.889039589999999</v>
      </c>
      <c r="J108" s="8">
        <v>7.2454989999999997</v>
      </c>
      <c r="K108" s="8">
        <v>2255.10997</v>
      </c>
      <c r="L108" s="8">
        <v>1.4507000000000001E-2</v>
      </c>
      <c r="M108" s="8">
        <v>0.15928400000000001</v>
      </c>
      <c r="N108" s="8">
        <v>2.9936370000000001</v>
      </c>
      <c r="O108" s="8">
        <v>9.8569999999999994E-3</v>
      </c>
      <c r="P108" s="8">
        <v>5.1529999999999999E-2</v>
      </c>
      <c r="Q108" s="8">
        <v>0.564913</v>
      </c>
      <c r="R108" s="8">
        <v>45.612357000000003</v>
      </c>
      <c r="S108" s="8">
        <v>-0.113495</v>
      </c>
      <c r="T108" s="8">
        <v>4.2145739999999998</v>
      </c>
      <c r="U108" s="8">
        <v>21.491607999999999</v>
      </c>
      <c r="V108" s="8">
        <v>48.596041999999997</v>
      </c>
      <c r="W108" s="9">
        <v>31.607547</v>
      </c>
      <c r="X108" s="8">
        <v>1.7474865959999999</v>
      </c>
      <c r="Y108" s="9">
        <v>1.6920679999999999</v>
      </c>
      <c r="Z108" s="9">
        <v>3.054833039</v>
      </c>
      <c r="AA108" s="9">
        <v>6837.795983</v>
      </c>
      <c r="AB108" s="9">
        <v>2.6770759539999998</v>
      </c>
      <c r="AF108" s="13"/>
    </row>
    <row r="109" spans="1:32" s="16" customFormat="1" ht="24" customHeight="1" x14ac:dyDescent="0.35">
      <c r="B109" s="16" t="s">
        <v>2</v>
      </c>
      <c r="C109" s="16">
        <v>13.33</v>
      </c>
      <c r="D109" s="16">
        <v>8.15</v>
      </c>
      <c r="E109" s="16">
        <v>2.64</v>
      </c>
      <c r="F109" s="17">
        <v>5.31</v>
      </c>
      <c r="G109" s="16">
        <v>22.34</v>
      </c>
      <c r="H109" s="16">
        <v>32.020000000000003</v>
      </c>
      <c r="I109" s="16">
        <v>2.12</v>
      </c>
      <c r="J109" s="16">
        <v>6.34</v>
      </c>
      <c r="K109" s="16">
        <v>3.01</v>
      </c>
      <c r="L109" s="16">
        <v>30.02</v>
      </c>
      <c r="M109" s="16">
        <v>10.17</v>
      </c>
      <c r="N109" s="16">
        <v>2.2799999999999998</v>
      </c>
      <c r="O109" s="16">
        <v>15.57</v>
      </c>
      <c r="P109" s="16">
        <v>13.4</v>
      </c>
      <c r="Q109" s="16">
        <v>2.04</v>
      </c>
      <c r="R109" s="16">
        <v>2.81</v>
      </c>
      <c r="S109" s="16">
        <v>100.04</v>
      </c>
      <c r="T109" s="16">
        <v>2.83</v>
      </c>
      <c r="U109" s="16">
        <v>9.93</v>
      </c>
      <c r="V109" s="16">
        <v>0.8</v>
      </c>
      <c r="W109" s="17">
        <v>1.04</v>
      </c>
      <c r="X109" s="16">
        <v>2.4500000000000002</v>
      </c>
      <c r="Y109" s="17">
        <v>7.81</v>
      </c>
      <c r="Z109" s="17">
        <v>2.6</v>
      </c>
      <c r="AA109" s="17">
        <v>2.12</v>
      </c>
      <c r="AB109" s="17">
        <v>4.24</v>
      </c>
      <c r="AD109" s="8"/>
      <c r="AE109" s="21"/>
      <c r="AF109" s="22"/>
    </row>
    <row r="110" spans="1:32" ht="24" customHeight="1" x14ac:dyDescent="0.35">
      <c r="A110" s="8" t="s">
        <v>61</v>
      </c>
      <c r="B110" s="8" t="s">
        <v>1</v>
      </c>
      <c r="C110" s="8">
        <v>0.16084799999999999</v>
      </c>
      <c r="D110" s="8">
        <v>4.1813999999999997E-2</v>
      </c>
      <c r="E110" s="8">
        <v>0.79717400000000005</v>
      </c>
      <c r="F110" s="9">
        <v>2.6072440000000001</v>
      </c>
      <c r="G110" s="8">
        <v>0.102518</v>
      </c>
      <c r="H110" s="8">
        <v>-4.7398999999999997E-2</v>
      </c>
      <c r="I110" s="8">
        <v>14.955540580000001</v>
      </c>
      <c r="J110" s="8">
        <v>11.044197</v>
      </c>
      <c r="K110" s="8">
        <v>1177.8020650000001</v>
      </c>
      <c r="L110" s="8">
        <v>0.27607300000000001</v>
      </c>
      <c r="M110" s="8">
        <v>0.27616299999999999</v>
      </c>
      <c r="N110" s="8">
        <v>17.645493999999999</v>
      </c>
      <c r="O110" s="8">
        <v>2.8542999999999999E-2</v>
      </c>
      <c r="P110" s="8">
        <v>0.15797700000000001</v>
      </c>
      <c r="Q110" s="8">
        <v>7.9300990000000002</v>
      </c>
      <c r="R110" s="8">
        <v>74.304742000000005</v>
      </c>
      <c r="S110" s="8">
        <v>-1.5727999999999999E-2</v>
      </c>
      <c r="T110" s="8">
        <v>13.114376999999999</v>
      </c>
      <c r="U110" s="8">
        <v>12.054505000000001</v>
      </c>
      <c r="V110" s="8">
        <v>80.028096000000005</v>
      </c>
      <c r="W110" s="9">
        <v>71.117834000000002</v>
      </c>
      <c r="X110" s="8">
        <v>1.4251574199999999</v>
      </c>
      <c r="Y110" s="9">
        <v>1.183079</v>
      </c>
      <c r="Z110" s="9">
        <v>4.0587397379999999</v>
      </c>
      <c r="AA110" s="9">
        <v>9026.4982330000003</v>
      </c>
      <c r="AB110" s="9">
        <v>3.9593217289999996</v>
      </c>
      <c r="AF110" s="13"/>
    </row>
    <row r="111" spans="1:32" s="16" customFormat="1" ht="24" customHeight="1" x14ac:dyDescent="0.35">
      <c r="B111" s="16" t="s">
        <v>2</v>
      </c>
      <c r="C111" s="16">
        <v>17.97</v>
      </c>
      <c r="D111" s="16">
        <v>19.61</v>
      </c>
      <c r="E111" s="16">
        <v>1.85</v>
      </c>
      <c r="F111" s="17">
        <v>2.2000000000000002</v>
      </c>
      <c r="G111" s="16">
        <v>26.06</v>
      </c>
      <c r="H111" s="16">
        <v>48.36</v>
      </c>
      <c r="I111" s="16">
        <v>3.55</v>
      </c>
      <c r="J111" s="16">
        <v>2.79</v>
      </c>
      <c r="K111" s="16">
        <v>2.02</v>
      </c>
      <c r="L111" s="16">
        <v>6.2</v>
      </c>
      <c r="M111" s="16">
        <v>3.61</v>
      </c>
      <c r="N111" s="16">
        <v>1.62</v>
      </c>
      <c r="O111" s="16">
        <v>17.16</v>
      </c>
      <c r="P111" s="16">
        <v>15.95</v>
      </c>
      <c r="Q111" s="16">
        <v>2.16</v>
      </c>
      <c r="R111" s="16">
        <v>2.23</v>
      </c>
      <c r="S111" s="16">
        <v>1139.05</v>
      </c>
      <c r="T111" s="16">
        <v>3.97</v>
      </c>
      <c r="U111" s="16">
        <v>2.99</v>
      </c>
      <c r="V111" s="16">
        <v>0.65</v>
      </c>
      <c r="W111" s="17">
        <v>1.56</v>
      </c>
      <c r="X111" s="16">
        <v>1.64</v>
      </c>
      <c r="Y111" s="17">
        <v>15.47</v>
      </c>
      <c r="Z111" s="17">
        <v>3.49</v>
      </c>
      <c r="AA111" s="17">
        <v>2.02</v>
      </c>
      <c r="AB111" s="17">
        <v>2.0699999999999998</v>
      </c>
      <c r="AC111" s="8"/>
      <c r="AD111" s="8"/>
      <c r="AE111" s="21"/>
      <c r="AF111" s="22"/>
    </row>
    <row r="112" spans="1:32" ht="24" customHeight="1" x14ac:dyDescent="0.35">
      <c r="AF112" s="13"/>
    </row>
    <row r="113" spans="1:32" ht="24" customHeight="1" x14ac:dyDescent="0.35">
      <c r="AE113" s="14"/>
      <c r="AF113" s="11"/>
    </row>
    <row r="114" spans="1:32" ht="24" customHeight="1" x14ac:dyDescent="0.35">
      <c r="AF114" s="13"/>
    </row>
    <row r="115" spans="1:32" ht="24" customHeight="1" x14ac:dyDescent="0.35">
      <c r="A115" s="8" t="s">
        <v>3</v>
      </c>
      <c r="B115" s="8" t="s">
        <v>1</v>
      </c>
      <c r="C115" s="8">
        <v>41.326334000000003</v>
      </c>
      <c r="D115" s="8">
        <v>4.3537710000000001</v>
      </c>
      <c r="E115" s="8">
        <v>4.8611339999999998</v>
      </c>
      <c r="F115" s="9">
        <v>17.508655000000001</v>
      </c>
      <c r="G115" s="8">
        <v>19.817737000000001</v>
      </c>
      <c r="H115" s="8">
        <v>44.876016</v>
      </c>
      <c r="I115" s="26">
        <v>3.1616335909999997</v>
      </c>
      <c r="J115" s="8">
        <v>1.462107</v>
      </c>
      <c r="K115" s="8">
        <v>1373.2843559999999</v>
      </c>
      <c r="L115" s="8">
        <v>36.076314000000004</v>
      </c>
      <c r="M115" s="8">
        <v>37.337035</v>
      </c>
      <c r="N115" s="8">
        <v>37.693792999999999</v>
      </c>
      <c r="O115" s="8">
        <v>18.781016000000001</v>
      </c>
      <c r="P115" s="8">
        <v>23.797153999999999</v>
      </c>
      <c r="Q115" s="8">
        <v>86.967618999999999</v>
      </c>
      <c r="R115" s="8">
        <v>111.41246</v>
      </c>
      <c r="S115" s="8">
        <v>-0.55525100000000005</v>
      </c>
      <c r="T115" s="8">
        <v>50.498282000000003</v>
      </c>
      <c r="U115" s="8">
        <v>254.945595</v>
      </c>
      <c r="V115" s="8">
        <v>122.14821000000001</v>
      </c>
      <c r="W115" s="9">
        <v>554.45809599999995</v>
      </c>
      <c r="X115" s="8">
        <v>0.54129593399999998</v>
      </c>
      <c r="Y115" s="9">
        <v>6.7161759999999999</v>
      </c>
      <c r="Z115" s="9">
        <f>2927.121899/1000</f>
        <v>2.9271218990000003</v>
      </c>
      <c r="AA115" s="10">
        <f>5438.262173/1000</f>
        <v>5.438262173</v>
      </c>
      <c r="AB115" s="9">
        <f>964.120406/1000</f>
        <v>0.96412040600000004</v>
      </c>
      <c r="AF115" s="13"/>
    </row>
    <row r="116" spans="1:32" s="16" customFormat="1" ht="24" customHeight="1" x14ac:dyDescent="0.35">
      <c r="B116" s="16" t="s">
        <v>2</v>
      </c>
      <c r="C116" s="16">
        <v>4.16</v>
      </c>
      <c r="D116" s="16">
        <v>2.57</v>
      </c>
      <c r="E116" s="16">
        <v>2.67</v>
      </c>
      <c r="F116" s="17">
        <v>1.44</v>
      </c>
      <c r="G116" s="16">
        <v>5.86</v>
      </c>
      <c r="H116" s="16">
        <v>1.48</v>
      </c>
      <c r="I116" s="16">
        <v>3.33</v>
      </c>
      <c r="J116" s="16">
        <v>12.98</v>
      </c>
      <c r="K116" s="16">
        <v>2.4700000000000002</v>
      </c>
      <c r="L116" s="16">
        <v>2.41</v>
      </c>
      <c r="M116" s="16">
        <v>1.49</v>
      </c>
      <c r="N116" s="16">
        <v>3.93</v>
      </c>
      <c r="O116" s="16">
        <v>1.26</v>
      </c>
      <c r="P116" s="16">
        <v>1.55</v>
      </c>
      <c r="Q116" s="16">
        <v>2.92</v>
      </c>
      <c r="R116" s="16">
        <v>1.65</v>
      </c>
      <c r="S116" s="16">
        <v>23.35</v>
      </c>
      <c r="T116" s="16">
        <v>1.1200000000000001</v>
      </c>
      <c r="U116" s="16">
        <v>1.67</v>
      </c>
      <c r="V116" s="16">
        <v>2.54</v>
      </c>
      <c r="W116" s="17">
        <v>2.02</v>
      </c>
      <c r="X116" s="16">
        <v>1.59</v>
      </c>
      <c r="Y116" s="17">
        <v>2.76</v>
      </c>
      <c r="Z116" s="17">
        <v>1.71</v>
      </c>
      <c r="AA116" s="21">
        <v>2.5499999999999998</v>
      </c>
      <c r="AB116" s="17">
        <v>1.53</v>
      </c>
      <c r="AE116" s="21"/>
      <c r="AF116" s="22"/>
    </row>
    <row r="117" spans="1:32" ht="24" customHeight="1" x14ac:dyDescent="0.35">
      <c r="A117" s="8" t="s">
        <v>13</v>
      </c>
      <c r="B117" s="8" t="s">
        <v>1</v>
      </c>
      <c r="C117" s="8">
        <v>37.929291999999997</v>
      </c>
      <c r="D117" s="8">
        <v>4.0423419999999997</v>
      </c>
      <c r="E117" s="8">
        <v>4.6059840000000003</v>
      </c>
      <c r="F117" s="9">
        <v>17.036439000000001</v>
      </c>
      <c r="G117" s="8">
        <v>21.959883999999999</v>
      </c>
      <c r="H117" s="8">
        <v>38.493785000000003</v>
      </c>
      <c r="I117" s="8">
        <v>2.6505857700000002</v>
      </c>
      <c r="J117" s="8">
        <v>0.705897</v>
      </c>
      <c r="K117" s="8">
        <v>1159.557251</v>
      </c>
      <c r="L117" s="8">
        <v>32.200674999999997</v>
      </c>
      <c r="M117" s="8">
        <v>34.005406999999998</v>
      </c>
      <c r="N117" s="8">
        <v>33.797206000000003</v>
      </c>
      <c r="O117" s="8">
        <v>16.550775999999999</v>
      </c>
      <c r="P117" s="8">
        <v>21.258426</v>
      </c>
      <c r="Q117" s="8">
        <v>75.438547</v>
      </c>
      <c r="R117" s="8">
        <v>105.79079</v>
      </c>
      <c r="S117" s="8">
        <v>-4.7369000000000001E-2</v>
      </c>
      <c r="T117" s="8">
        <v>47.719717000000003</v>
      </c>
      <c r="U117" s="8">
        <v>233.846001</v>
      </c>
      <c r="V117" s="8">
        <v>112.031266</v>
      </c>
      <c r="W117" s="9">
        <v>549.71713099999999</v>
      </c>
      <c r="X117" s="8">
        <v>0.50162495600000001</v>
      </c>
      <c r="Y117" s="9">
        <v>5.8626449999999997</v>
      </c>
      <c r="Z117" s="9">
        <f>2860.195457/1000</f>
        <v>2.8601954569999997</v>
      </c>
      <c r="AA117" s="10">
        <f>5234.377588/1000</f>
        <v>5.2343775880000001</v>
      </c>
      <c r="AB117" s="9">
        <f>931.952384/1000</f>
        <v>0.93195238400000002</v>
      </c>
      <c r="AF117" s="13"/>
    </row>
    <row r="118" spans="1:32" s="16" customFormat="1" ht="24" customHeight="1" x14ac:dyDescent="0.35">
      <c r="B118" s="16" t="s">
        <v>2</v>
      </c>
      <c r="C118" s="16">
        <v>1.43</v>
      </c>
      <c r="D118" s="16">
        <v>3.66</v>
      </c>
      <c r="E118" s="16">
        <v>2.66</v>
      </c>
      <c r="F118" s="17">
        <v>1.28</v>
      </c>
      <c r="G118" s="16">
        <v>8.82</v>
      </c>
      <c r="H118" s="16">
        <v>1.81</v>
      </c>
      <c r="I118" s="16">
        <v>5.41</v>
      </c>
      <c r="J118" s="16">
        <v>18.64</v>
      </c>
      <c r="K118" s="16">
        <v>1.64</v>
      </c>
      <c r="L118" s="16">
        <v>2.2799999999999998</v>
      </c>
      <c r="M118" s="16">
        <v>1.42</v>
      </c>
      <c r="N118" s="16">
        <v>1.94</v>
      </c>
      <c r="O118" s="16">
        <v>2.1</v>
      </c>
      <c r="P118" s="16">
        <v>2.69</v>
      </c>
      <c r="Q118" s="16">
        <v>1.52</v>
      </c>
      <c r="R118" s="16">
        <v>2.08</v>
      </c>
      <c r="S118" s="16">
        <v>173.62</v>
      </c>
      <c r="T118" s="16">
        <v>1.88</v>
      </c>
      <c r="U118" s="16">
        <v>3.61</v>
      </c>
      <c r="V118" s="16">
        <v>2.19</v>
      </c>
      <c r="W118" s="17">
        <v>2.29</v>
      </c>
      <c r="X118" s="16">
        <v>1.45</v>
      </c>
      <c r="Y118" s="17">
        <v>7.37</v>
      </c>
      <c r="Z118" s="17">
        <v>1.21</v>
      </c>
      <c r="AA118" s="21">
        <v>4.05</v>
      </c>
      <c r="AB118" s="17">
        <v>1.89</v>
      </c>
      <c r="AE118" s="20"/>
      <c r="AF118" s="18"/>
    </row>
    <row r="119" spans="1:32" ht="24" customHeight="1" x14ac:dyDescent="0.35">
      <c r="A119" s="8" t="s">
        <v>25</v>
      </c>
      <c r="B119" s="8" t="s">
        <v>1</v>
      </c>
      <c r="C119" s="8">
        <v>40.774051</v>
      </c>
      <c r="D119" s="8">
        <v>3.9835630000000002</v>
      </c>
      <c r="E119" s="8">
        <v>4.6918100000000003</v>
      </c>
      <c r="F119" s="9">
        <v>17.068968999999999</v>
      </c>
      <c r="G119" s="8">
        <v>23.393034</v>
      </c>
      <c r="H119" s="8">
        <v>40.190291000000002</v>
      </c>
      <c r="I119" s="8">
        <v>2.9351502679999997</v>
      </c>
      <c r="J119" s="8">
        <v>0.81394299999999997</v>
      </c>
      <c r="K119" s="8">
        <v>1227.7150859999999</v>
      </c>
      <c r="L119" s="8">
        <v>33.166643000000001</v>
      </c>
      <c r="M119" s="8">
        <v>34.195552999999997</v>
      </c>
      <c r="N119" s="8">
        <v>34.787739999999999</v>
      </c>
      <c r="O119" s="8">
        <v>16.679549000000002</v>
      </c>
      <c r="P119" s="8">
        <v>21.804753999999999</v>
      </c>
      <c r="Q119" s="8">
        <v>75.965576999999996</v>
      </c>
      <c r="R119" s="8">
        <v>103.767927</v>
      </c>
      <c r="S119" s="8">
        <v>5.0895000000000003E-2</v>
      </c>
      <c r="T119" s="8">
        <v>46.764074999999998</v>
      </c>
      <c r="U119" s="8">
        <v>249.35114300000001</v>
      </c>
      <c r="V119" s="8">
        <v>112.913201</v>
      </c>
      <c r="W119" s="9">
        <v>547.94863899999996</v>
      </c>
      <c r="X119" s="8">
        <v>0.503170487</v>
      </c>
      <c r="Y119" s="9">
        <v>6.4228430000000003</v>
      </c>
      <c r="Z119" s="9">
        <f>2799.304531/1000</f>
        <v>2.7993045310000002</v>
      </c>
      <c r="AA119" s="10">
        <f>5251.076302/1000</f>
        <v>5.2510763020000004</v>
      </c>
      <c r="AB119" s="9">
        <f>930.731905/1000</f>
        <v>0.93073190500000003</v>
      </c>
    </row>
    <row r="120" spans="1:32" s="16" customFormat="1" ht="24" customHeight="1" x14ac:dyDescent="0.35">
      <c r="B120" s="16" t="s">
        <v>2</v>
      </c>
      <c r="C120" s="16">
        <v>3.69</v>
      </c>
      <c r="D120" s="16">
        <v>3.46</v>
      </c>
      <c r="E120" s="16">
        <v>3.75</v>
      </c>
      <c r="F120" s="17">
        <v>1.76</v>
      </c>
      <c r="G120" s="16">
        <v>5.04</v>
      </c>
      <c r="H120" s="16">
        <v>2.4</v>
      </c>
      <c r="I120" s="16">
        <v>1.87</v>
      </c>
      <c r="J120" s="16">
        <v>20.23</v>
      </c>
      <c r="K120" s="16">
        <v>3</v>
      </c>
      <c r="L120" s="16">
        <v>1.57</v>
      </c>
      <c r="M120" s="16">
        <v>2.25</v>
      </c>
      <c r="N120" s="16">
        <v>1.24</v>
      </c>
      <c r="O120" s="16">
        <v>2.48</v>
      </c>
      <c r="P120" s="16">
        <v>2.5099999999999998</v>
      </c>
      <c r="Q120" s="16">
        <v>1.5</v>
      </c>
      <c r="R120" s="16">
        <v>1.31</v>
      </c>
      <c r="S120" s="16">
        <v>182.76</v>
      </c>
      <c r="T120" s="16">
        <v>1.75</v>
      </c>
      <c r="U120" s="16">
        <v>2.09</v>
      </c>
      <c r="V120" s="16">
        <v>2.37</v>
      </c>
      <c r="W120" s="17">
        <v>3.07</v>
      </c>
      <c r="X120" s="16">
        <v>3.57</v>
      </c>
      <c r="Y120" s="17">
        <v>8.58</v>
      </c>
      <c r="Z120" s="17">
        <v>3.6</v>
      </c>
      <c r="AA120" s="21">
        <v>4.2</v>
      </c>
      <c r="AB120" s="17">
        <v>2.4700000000000002</v>
      </c>
      <c r="AE120" s="21"/>
      <c r="AF120" s="21"/>
    </row>
    <row r="121" spans="1:32" ht="24" customHeight="1" x14ac:dyDescent="0.35">
      <c r="A121" s="8" t="s">
        <v>35</v>
      </c>
      <c r="B121" s="8" t="s">
        <v>1</v>
      </c>
      <c r="C121" s="8">
        <v>40.198939000000003</v>
      </c>
      <c r="D121" s="8">
        <v>4.0504090000000001</v>
      </c>
      <c r="E121" s="8">
        <v>4.6437749999999998</v>
      </c>
      <c r="F121" s="9">
        <v>16.962762000000001</v>
      </c>
      <c r="G121" s="8">
        <v>22.603818</v>
      </c>
      <c r="H121" s="8">
        <v>41.362369999999999</v>
      </c>
      <c r="I121" s="8">
        <v>3.0977120519999999</v>
      </c>
      <c r="J121" s="8">
        <v>0.94212600000000002</v>
      </c>
      <c r="K121" s="8">
        <v>1288.0255790000001</v>
      </c>
      <c r="L121" s="8">
        <v>34.094889000000002</v>
      </c>
      <c r="M121" s="8">
        <v>35.262396000000003</v>
      </c>
      <c r="N121" s="8">
        <v>34.933059999999998</v>
      </c>
      <c r="O121" s="8">
        <v>17.170435000000001</v>
      </c>
      <c r="P121" s="8">
        <v>22.121185000000001</v>
      </c>
      <c r="Q121" s="8">
        <v>77.034713999999994</v>
      </c>
      <c r="R121" s="8">
        <v>105.372349</v>
      </c>
      <c r="S121" s="8">
        <v>0.18062900000000001</v>
      </c>
      <c r="T121" s="8">
        <v>48.611268000000003</v>
      </c>
      <c r="U121" s="8">
        <v>266.44288299999999</v>
      </c>
      <c r="V121" s="8">
        <v>115.305864</v>
      </c>
      <c r="W121" s="9">
        <v>555.11032399999999</v>
      </c>
      <c r="X121" s="8">
        <v>0.50480515999999998</v>
      </c>
      <c r="Y121" s="9">
        <v>6.9541110000000002</v>
      </c>
      <c r="Z121" s="9">
        <f>2820.651606/1000</f>
        <v>2.8206516059999998</v>
      </c>
      <c r="AA121" s="10">
        <f>5603.39403/1000</f>
        <v>5.6033940300000005</v>
      </c>
      <c r="AB121" s="9">
        <f>932.059772/1000</f>
        <v>0.9320597719999999</v>
      </c>
    </row>
    <row r="122" spans="1:32" s="16" customFormat="1" ht="24" customHeight="1" x14ac:dyDescent="0.35">
      <c r="B122" s="16" t="s">
        <v>2</v>
      </c>
      <c r="C122" s="16">
        <v>3.4</v>
      </c>
      <c r="D122" s="16">
        <v>2.75</v>
      </c>
      <c r="E122" s="16">
        <v>3.4</v>
      </c>
      <c r="F122" s="17">
        <v>1.34</v>
      </c>
      <c r="G122" s="16">
        <v>8.6</v>
      </c>
      <c r="H122" s="16">
        <v>1.1100000000000001</v>
      </c>
      <c r="I122" s="16">
        <v>4.12</v>
      </c>
      <c r="J122" s="16">
        <v>9.74</v>
      </c>
      <c r="K122" s="16">
        <v>2.74</v>
      </c>
      <c r="L122" s="16">
        <v>0.93</v>
      </c>
      <c r="M122" s="16">
        <v>1.1499999999999999</v>
      </c>
      <c r="N122" s="16">
        <v>1</v>
      </c>
      <c r="O122" s="16">
        <v>1.76</v>
      </c>
      <c r="P122" s="16">
        <v>1.71</v>
      </c>
      <c r="Q122" s="16">
        <v>1.46</v>
      </c>
      <c r="R122" s="16">
        <v>1.51</v>
      </c>
      <c r="S122" s="16">
        <v>64.98</v>
      </c>
      <c r="T122" s="16">
        <v>1.74</v>
      </c>
      <c r="U122" s="16">
        <v>2.0099999999999998</v>
      </c>
      <c r="V122" s="16">
        <v>1.73</v>
      </c>
      <c r="W122" s="17">
        <v>2.4700000000000002</v>
      </c>
      <c r="X122" s="16">
        <v>2.6</v>
      </c>
      <c r="Y122" s="17">
        <v>8.84</v>
      </c>
      <c r="Z122" s="17">
        <v>4.34</v>
      </c>
      <c r="AA122" s="21">
        <v>2.46</v>
      </c>
      <c r="AB122" s="17">
        <v>4.9800000000000004</v>
      </c>
      <c r="AE122" s="21"/>
      <c r="AF122" s="21"/>
    </row>
    <row r="123" spans="1:32" ht="24" customHeight="1" x14ac:dyDescent="0.35">
      <c r="A123" s="8" t="s">
        <v>49</v>
      </c>
      <c r="B123" s="8" t="s">
        <v>1</v>
      </c>
      <c r="C123" s="8">
        <v>40.223233999999998</v>
      </c>
      <c r="D123" s="8">
        <v>4.0402680000000002</v>
      </c>
      <c r="E123" s="8">
        <v>4.6664700000000003</v>
      </c>
      <c r="F123" s="9">
        <v>16.881074000000002</v>
      </c>
      <c r="G123" s="8">
        <v>22.582629000000001</v>
      </c>
      <c r="H123" s="8">
        <v>42.139339999999997</v>
      </c>
      <c r="I123" s="8">
        <v>3.1448787</v>
      </c>
      <c r="J123" s="8">
        <v>0.67920999999999998</v>
      </c>
      <c r="K123" s="8">
        <v>1295.2928159999999</v>
      </c>
      <c r="L123" s="8">
        <v>34.244084000000001</v>
      </c>
      <c r="M123" s="8">
        <v>35.166119000000002</v>
      </c>
      <c r="N123" s="8">
        <v>34.844811999999997</v>
      </c>
      <c r="O123" s="8">
        <v>17.070063000000001</v>
      </c>
      <c r="P123" s="8">
        <v>22.365532000000002</v>
      </c>
      <c r="Q123" s="8">
        <v>76.367894000000007</v>
      </c>
      <c r="R123" s="8">
        <v>104.668474</v>
      </c>
      <c r="S123" s="8">
        <v>-3.6991000000000003E-2</v>
      </c>
      <c r="T123" s="8">
        <v>47.620356000000001</v>
      </c>
      <c r="U123" s="8">
        <v>278.01403800000003</v>
      </c>
      <c r="V123" s="8">
        <v>114.590684</v>
      </c>
      <c r="W123" s="9">
        <v>552.82358999999997</v>
      </c>
      <c r="X123" s="8">
        <v>0.51621919400000005</v>
      </c>
      <c r="Y123" s="9">
        <v>7.4273429999999996</v>
      </c>
      <c r="Z123" s="9">
        <f>2790.328065/1000</f>
        <v>2.7903280650000002</v>
      </c>
      <c r="AA123" s="10">
        <f>5530.315424/1000</f>
        <v>5.5303154240000003</v>
      </c>
      <c r="AB123" s="9">
        <f>954.580476/1000</f>
        <v>0.95458047599999996</v>
      </c>
    </row>
    <row r="124" spans="1:32" s="16" customFormat="1" ht="24" customHeight="1" x14ac:dyDescent="0.35">
      <c r="B124" s="16" t="s">
        <v>2</v>
      </c>
      <c r="C124" s="16">
        <v>2.69</v>
      </c>
      <c r="D124" s="16">
        <v>3.3</v>
      </c>
      <c r="E124" s="16">
        <v>3.97</v>
      </c>
      <c r="F124" s="17">
        <v>2.74</v>
      </c>
      <c r="G124" s="16">
        <v>8.14</v>
      </c>
      <c r="H124" s="16">
        <v>2.3199999999999998</v>
      </c>
      <c r="I124" s="16">
        <v>3.2</v>
      </c>
      <c r="J124" s="16">
        <v>16.239999999999998</v>
      </c>
      <c r="K124" s="16">
        <v>2.57</v>
      </c>
      <c r="L124" s="16">
        <v>1.54</v>
      </c>
      <c r="M124" s="16">
        <v>1.49</v>
      </c>
      <c r="N124" s="16">
        <v>0.97</v>
      </c>
      <c r="O124" s="16">
        <v>1.1399999999999999</v>
      </c>
      <c r="P124" s="16">
        <v>1.6</v>
      </c>
      <c r="Q124" s="16">
        <v>1.5</v>
      </c>
      <c r="R124" s="16">
        <v>1.38</v>
      </c>
      <c r="S124" s="16">
        <v>203.15</v>
      </c>
      <c r="T124" s="16">
        <v>1.47</v>
      </c>
      <c r="U124" s="16">
        <v>1.32</v>
      </c>
      <c r="V124" s="16">
        <v>0.95</v>
      </c>
      <c r="W124" s="17">
        <v>1.7</v>
      </c>
      <c r="X124" s="16">
        <v>2.94</v>
      </c>
      <c r="Y124" s="17">
        <v>7.4</v>
      </c>
      <c r="Z124" s="17">
        <v>4.43</v>
      </c>
      <c r="AA124" s="21">
        <v>4.41</v>
      </c>
      <c r="AB124" s="17">
        <v>3.55</v>
      </c>
      <c r="AE124" s="21"/>
      <c r="AF124" s="21"/>
    </row>
    <row r="126" spans="1:32" ht="15.5" x14ac:dyDescent="0.35">
      <c r="A126" s="24" t="s">
        <v>114</v>
      </c>
      <c r="B126" s="24" t="s">
        <v>115</v>
      </c>
      <c r="C126" s="25">
        <f>AVERAGE(C115,C117,C119,C121,C123)</f>
        <v>40.09037</v>
      </c>
      <c r="D126" s="25">
        <f t="shared" ref="D126:AB126" si="0">AVERAGE(D115,D117,D119,D121,D123)</f>
        <v>4.0940706000000002</v>
      </c>
      <c r="E126" s="25">
        <f t="shared" si="0"/>
        <v>4.6938346000000006</v>
      </c>
      <c r="F126" s="25">
        <f t="shared" si="0"/>
        <v>17.091579799999998</v>
      </c>
      <c r="G126" s="25">
        <f t="shared" si="0"/>
        <v>22.071420400000001</v>
      </c>
      <c r="H126" s="25">
        <f t="shared" si="0"/>
        <v>41.412360399999997</v>
      </c>
      <c r="I126" s="25">
        <f t="shared" si="0"/>
        <v>2.9979920762000001</v>
      </c>
      <c r="J126" s="25">
        <f t="shared" si="0"/>
        <v>0.92065660000000005</v>
      </c>
      <c r="K126" s="25">
        <f t="shared" si="0"/>
        <v>1268.7750176</v>
      </c>
      <c r="L126" s="25">
        <f t="shared" si="0"/>
        <v>33.956520999999995</v>
      </c>
      <c r="M126" s="25">
        <f t="shared" si="0"/>
        <v>35.193302000000003</v>
      </c>
      <c r="N126" s="25">
        <f t="shared" si="0"/>
        <v>35.211322199999998</v>
      </c>
      <c r="O126" s="25">
        <f t="shared" si="0"/>
        <v>17.250367799999999</v>
      </c>
      <c r="P126" s="25">
        <f t="shared" si="0"/>
        <v>22.269410199999999</v>
      </c>
      <c r="Q126" s="25">
        <f t="shared" si="0"/>
        <v>78.354870200000008</v>
      </c>
      <c r="R126" s="25">
        <f t="shared" si="0"/>
        <v>106.20239999999998</v>
      </c>
      <c r="S126" s="25">
        <f t="shared" si="0"/>
        <v>-8.1617399999999993E-2</v>
      </c>
      <c r="T126" s="25">
        <f t="shared" si="0"/>
        <v>48.242739600000007</v>
      </c>
      <c r="U126" s="25">
        <f t="shared" si="0"/>
        <v>256.51993200000004</v>
      </c>
      <c r="V126" s="25">
        <f t="shared" si="0"/>
        <v>115.397845</v>
      </c>
      <c r="W126" s="25">
        <f t="shared" si="0"/>
        <v>552.01155600000004</v>
      </c>
      <c r="X126" s="25">
        <f t="shared" si="0"/>
        <v>0.51342314619999996</v>
      </c>
      <c r="Y126" s="25">
        <f t="shared" si="0"/>
        <v>6.6766235999999992</v>
      </c>
      <c r="Z126" s="25">
        <f t="shared" si="0"/>
        <v>2.8395203116000003</v>
      </c>
      <c r="AA126" s="25">
        <f t="shared" si="0"/>
        <v>5.4114851034000004</v>
      </c>
      <c r="AB126" s="25">
        <f t="shared" si="0"/>
        <v>0.94268898859999994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geoadmin</dc:creator>
  <cp:lastModifiedBy>William Nguyen</cp:lastModifiedBy>
  <dcterms:created xsi:type="dcterms:W3CDTF">2019-11-13T22:05:41Z</dcterms:created>
  <dcterms:modified xsi:type="dcterms:W3CDTF">2020-05-18T20:44:42Z</dcterms:modified>
</cp:coreProperties>
</file>