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80" windowWidth="23040" windowHeight="13860" tabRatio="836" activeTab="5"/>
  </bookViews>
  <sheets>
    <sheet name="2004" sheetId="4" r:id="rId1"/>
    <sheet name="2007" sheetId="3" r:id="rId2"/>
    <sheet name="2013" sheetId="5" r:id="rId3"/>
    <sheet name="2014" sheetId="6" r:id="rId4"/>
    <sheet name="2012" sheetId="1" r:id="rId5"/>
    <sheet name="Pull Request" sheetId="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4" l="1"/>
  <c r="B54" i="4"/>
  <c r="H3" i="4"/>
  <c r="H3" i="3"/>
  <c r="G3" i="5"/>
  <c r="H4" i="4"/>
  <c r="H4" i="3"/>
  <c r="G4" i="5"/>
  <c r="H5" i="4"/>
  <c r="H5" i="3"/>
  <c r="G5" i="5"/>
  <c r="H6" i="4"/>
  <c r="H6" i="3"/>
  <c r="G6" i="5"/>
  <c r="H7" i="4"/>
  <c r="H7" i="3"/>
  <c r="G7" i="5"/>
  <c r="H8" i="4"/>
  <c r="H8" i="3"/>
  <c r="G8" i="5"/>
  <c r="H9" i="4"/>
  <c r="H9" i="3"/>
  <c r="G9" i="5"/>
  <c r="H10" i="4"/>
  <c r="H10" i="3"/>
  <c r="G10" i="5"/>
  <c r="H11" i="4"/>
  <c r="H11" i="3"/>
  <c r="G11" i="5"/>
  <c r="H12" i="4"/>
  <c r="H12" i="3"/>
  <c r="G12" i="5"/>
  <c r="H13" i="4"/>
  <c r="H13" i="3"/>
  <c r="G13" i="5"/>
  <c r="H14" i="4"/>
  <c r="H14" i="3"/>
  <c r="G14" i="5"/>
  <c r="H15" i="4"/>
  <c r="H15" i="3"/>
  <c r="G15" i="5"/>
  <c r="H16" i="4"/>
  <c r="H16" i="3"/>
  <c r="G16" i="5"/>
  <c r="H17" i="4"/>
  <c r="H17" i="3"/>
  <c r="G17" i="5"/>
  <c r="H18" i="4"/>
  <c r="H18" i="3"/>
  <c r="G18" i="5"/>
  <c r="H19" i="4"/>
  <c r="H19" i="3"/>
  <c r="G19" i="5"/>
  <c r="H20" i="4"/>
  <c r="H20" i="3"/>
  <c r="G20" i="5"/>
  <c r="H21" i="4"/>
  <c r="H21" i="3"/>
  <c r="G21" i="5"/>
  <c r="H22" i="4"/>
  <c r="H22" i="3"/>
  <c r="G22" i="5"/>
  <c r="H23" i="4"/>
  <c r="H23" i="3"/>
  <c r="G23" i="5"/>
  <c r="H24" i="4"/>
  <c r="H24" i="3"/>
  <c r="G24" i="5"/>
  <c r="H25" i="4"/>
  <c r="H25" i="3"/>
  <c r="G25" i="5"/>
  <c r="H26" i="4"/>
  <c r="H26" i="3"/>
  <c r="G26" i="5"/>
  <c r="H27" i="4"/>
  <c r="H27" i="3"/>
  <c r="G27" i="5"/>
  <c r="H28" i="4"/>
  <c r="H28" i="3"/>
  <c r="G28" i="5"/>
  <c r="H29" i="4"/>
  <c r="H29" i="3"/>
  <c r="G29" i="5"/>
  <c r="H30" i="4"/>
  <c r="H30" i="3"/>
  <c r="G30" i="5"/>
  <c r="H31" i="4"/>
  <c r="H31" i="3"/>
  <c r="G31" i="5"/>
  <c r="H32" i="4"/>
  <c r="H32" i="3"/>
  <c r="G32" i="5"/>
  <c r="H33" i="4"/>
  <c r="H33" i="3"/>
  <c r="G33" i="5"/>
  <c r="H34" i="4"/>
  <c r="H34" i="3"/>
  <c r="G34" i="5"/>
  <c r="H35" i="4"/>
  <c r="H35" i="3"/>
  <c r="G35" i="5"/>
  <c r="H36" i="4"/>
  <c r="H36" i="3"/>
  <c r="G36" i="5"/>
  <c r="H37" i="4"/>
  <c r="H37" i="3"/>
  <c r="G37" i="5"/>
  <c r="H38" i="4"/>
  <c r="H38" i="3"/>
  <c r="G38" i="5"/>
  <c r="H39" i="4"/>
  <c r="H39" i="3"/>
  <c r="G39" i="5"/>
  <c r="H40" i="4"/>
  <c r="H40" i="3"/>
  <c r="G40" i="5"/>
  <c r="H41" i="4"/>
  <c r="H41" i="3"/>
  <c r="G41" i="5"/>
  <c r="C42" i="4"/>
  <c r="H42" i="4"/>
  <c r="B42" i="3"/>
  <c r="C42" i="3"/>
  <c r="H42" i="3"/>
  <c r="B42" i="5"/>
  <c r="C42" i="5"/>
  <c r="G42" i="5"/>
  <c r="H43" i="4"/>
  <c r="H43" i="3"/>
  <c r="G43" i="5"/>
  <c r="H44" i="4"/>
  <c r="H44" i="3"/>
  <c r="G44" i="5"/>
  <c r="H45" i="4"/>
  <c r="H45" i="3"/>
  <c r="G45" i="5"/>
  <c r="H46" i="4"/>
  <c r="H46" i="3"/>
  <c r="G46" i="5"/>
  <c r="H47" i="4"/>
  <c r="H47" i="3"/>
  <c r="G47" i="5"/>
  <c r="H48" i="4"/>
  <c r="H48" i="3"/>
  <c r="G48" i="5"/>
  <c r="H49" i="4"/>
  <c r="H49" i="3"/>
  <c r="G49" i="5"/>
  <c r="H50" i="4"/>
  <c r="H50" i="3"/>
  <c r="G50" i="5"/>
  <c r="H51" i="4"/>
  <c r="H51" i="3"/>
  <c r="G51" i="5"/>
  <c r="H52" i="4"/>
  <c r="H52" i="3"/>
  <c r="G52" i="5"/>
  <c r="G2" i="5"/>
  <c r="H2" i="3"/>
  <c r="H2" i="4"/>
  <c r="D42" i="5"/>
  <c r="D53" i="5"/>
  <c r="E42" i="5"/>
  <c r="E53" i="5"/>
  <c r="F42" i="5"/>
  <c r="F53" i="5"/>
  <c r="B53" i="3"/>
  <c r="C53" i="4"/>
  <c r="E42" i="4"/>
  <c r="E53" i="4"/>
  <c r="F42" i="4"/>
  <c r="F53" i="4"/>
  <c r="D42" i="3"/>
  <c r="E42" i="3"/>
  <c r="E53" i="3"/>
  <c r="F42" i="3"/>
  <c r="F53" i="3"/>
  <c r="D42" i="4"/>
  <c r="E54" i="5"/>
  <c r="F54" i="5"/>
  <c r="B54" i="5"/>
  <c r="C54" i="5"/>
  <c r="G54" i="5"/>
  <c r="C53" i="3"/>
  <c r="H53" i="3"/>
  <c r="D53" i="3"/>
  <c r="B53" i="4"/>
  <c r="D53" i="4"/>
  <c r="B53" i="5"/>
  <c r="C53" i="5"/>
  <c r="D54" i="5"/>
  <c r="B54" i="3"/>
  <c r="C54" i="3"/>
  <c r="H54" i="3"/>
  <c r="C54" i="4"/>
  <c r="H54" i="4"/>
  <c r="H53" i="4"/>
  <c r="G53" i="5"/>
  <c r="F54" i="4"/>
  <c r="E54" i="4"/>
  <c r="D54" i="4"/>
  <c r="G52" i="4"/>
  <c r="G51" i="4"/>
  <c r="G50" i="4"/>
  <c r="G10" i="4"/>
  <c r="G49" i="4"/>
  <c r="G48" i="4"/>
  <c r="G47" i="4"/>
  <c r="G46" i="4"/>
  <c r="G45" i="4"/>
  <c r="G44" i="4"/>
  <c r="G43" i="4"/>
  <c r="G58" i="4"/>
  <c r="G57" i="4"/>
  <c r="G42" i="4"/>
  <c r="G41" i="4"/>
  <c r="G59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9" i="4"/>
  <c r="G8" i="4"/>
  <c r="G7" i="4"/>
  <c r="G6" i="4"/>
  <c r="G5" i="4"/>
  <c r="G4" i="4"/>
  <c r="G3" i="4"/>
  <c r="G2" i="4"/>
  <c r="F54" i="3"/>
  <c r="E54" i="3"/>
  <c r="D54" i="3"/>
  <c r="G52" i="3"/>
  <c r="G51" i="3"/>
  <c r="G50" i="3"/>
  <c r="G10" i="3"/>
  <c r="G49" i="3"/>
  <c r="G48" i="3"/>
  <c r="G47" i="3"/>
  <c r="G46" i="3"/>
  <c r="G45" i="3"/>
  <c r="G44" i="3"/>
  <c r="G43" i="3"/>
  <c r="G58" i="3"/>
  <c r="G57" i="3"/>
  <c r="G42" i="3"/>
  <c r="G41" i="3"/>
  <c r="G59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9" i="3"/>
  <c r="G8" i="3"/>
  <c r="G7" i="3"/>
  <c r="G6" i="3"/>
  <c r="G5" i="3"/>
  <c r="G4" i="3"/>
  <c r="G3" i="3"/>
  <c r="G2" i="3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6" i="1"/>
  <c r="E56" i="1"/>
  <c r="D56" i="1"/>
  <c r="C56" i="1"/>
  <c r="B56" i="1"/>
  <c r="G54" i="3"/>
  <c r="G56" i="1"/>
  <c r="G53" i="3"/>
  <c r="G53" i="4"/>
  <c r="G54" i="4"/>
</calcChain>
</file>

<file path=xl/sharedStrings.xml><?xml version="1.0" encoding="utf-8"?>
<sst xmlns="http://schemas.openxmlformats.org/spreadsheetml/2006/main" count="498" uniqueCount="158">
  <si>
    <t>State Name</t>
  </si>
  <si>
    <t>Only Need</t>
  </si>
  <si>
    <t>Need and Merit</t>
  </si>
  <si>
    <t>Only Merit</t>
  </si>
  <si>
    <t>Special Purpose</t>
  </si>
  <si>
    <t>Uncategorized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</si>
  <si>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</si>
  <si>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</si>
  <si>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</si>
  <si>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</si>
  <si>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</si>
  <si>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</si>
  <si>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</si>
  <si>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</si>
  <si>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</si>
  <si>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</si>
  <si>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</si>
  <si>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</si>
  <si>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</si>
  <si>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</si>
  <si>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</si>
  <si>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</si>
  <si>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</si>
  <si>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</si>
  <si>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</si>
  <si>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</si>
  <si>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</si>
  <si>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</si>
  <si>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</si>
  <si>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</si>
  <si>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</si>
  <si>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</si>
  <si>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</si>
  <si>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</si>
  <si>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</si>
  <si>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</si>
  <si>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</si>
  <si>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</si>
  <si>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</si>
  <si>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</si>
  <si>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</si>
  <si>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</si>
  <si>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</si>
  <si>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</si>
  <si>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</si>
  <si>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</si>
  <si>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SC CHE</t>
  </si>
  <si>
    <t>SC TGC</t>
  </si>
  <si>
    <t>South Dakota</t>
  </si>
  <si>
    <t>Tennessee</t>
  </si>
  <si>
    <t>Texas</t>
  </si>
  <si>
    <t>Utah</t>
  </si>
  <si>
    <t>Vermont</t>
  </si>
  <si>
    <t>Virginia</t>
  </si>
  <si>
    <t>Washington</t>
  </si>
  <si>
    <t>Washington, DC</t>
  </si>
  <si>
    <t>West Virginia</t>
  </si>
  <si>
    <t>Wisconsin</t>
  </si>
  <si>
    <t>Wyoming</t>
  </si>
  <si>
    <t>grant aid</t>
  </si>
  <si>
    <t>combined grad undergrad</t>
  </si>
  <si>
    <t>public in state only</t>
  </si>
  <si>
    <t>by need, merit special purpose</t>
  </si>
  <si>
    <t>USE [nassga]</t>
  </si>
  <si>
    <t>GO</t>
  </si>
  <si>
    <t>/****** Object:  StoredProcedure [nassga].[table08_grantsonly_sector]    Script Date: 04/02/2014 17:44:11 ******/</t>
  </si>
  <si>
    <t>SET ANSI_NULLS OFF</t>
  </si>
  <si>
    <t>SET QUOTED_IDENTIFIER OFF</t>
  </si>
  <si>
    <t xml:space="preserve">ALTER PROCEDURE [nassga].[table08_grantsonly_sector] </t>
  </si>
  <si>
    <t>(</t>
  </si>
  <si>
    <t>@cur_year int</t>
  </si>
  <si>
    <t>)</t>
  </si>
  <si>
    <t>AS</t>
  </si>
  <si>
    <t>DECLARE</t>
  </si>
  <si>
    <t>@cnt int,</t>
  </si>
  <si>
    <t>@stcnt int,</t>
  </si>
  <si>
    <t>@stID int,</t>
  </si>
  <si>
    <t>@stnm varchar(50)</t>
  </si>
  <si>
    <t>CREATE TABLE #states</t>
  </si>
  <si>
    <t>tID int identity,</t>
  </si>
  <si>
    <t>stnm varchar(50),</t>
  </si>
  <si>
    <t>stateID int</t>
  </si>
  <si>
    <t>CREATE TABLE #temp</t>
  </si>
  <si>
    <t>tID int,</t>
  </si>
  <si>
    <t>only_need int,</t>
  </si>
  <si>
    <t>n_m int,</t>
  </si>
  <si>
    <t>only_m int,</t>
  </si>
  <si>
    <t>sp int,</t>
  </si>
  <si>
    <t>unc int</t>
  </si>
  <si>
    <t>INSERT INTO #states</t>
  </si>
  <si>
    <t>(stnm,stateID)</t>
  </si>
  <si>
    <t>SELECT DISTINCT state_name, a.stateID</t>
  </si>
  <si>
    <t>FROM part2_1 a, states b</t>
  </si>
  <si>
    <t>WHERE sur_year = @cur_year</t>
  </si>
  <si>
    <t>AND a.stateID = b.stateID</t>
  </si>
  <si>
    <t>SET @cnt = 1</t>
  </si>
  <si>
    <t>SET @stcnt = (SELECT COUNT(*) FROM #states) + 1</t>
  </si>
  <si>
    <t>WHILE (@cnt &lt; @stcnt)</t>
  </si>
  <si>
    <t xml:space="preserve">     BEGIN</t>
  </si>
  <si>
    <t>SET @stID = (SELECT stateID FROM #states WHERE tID = @cnt)</t>
  </si>
  <si>
    <t>SET @stnm = (SELECT stnm FROM #states WHERE tID = @cnt)</t>
  </si>
  <si>
    <t>EXEC('</t>
  </si>
  <si>
    <t>INSERT INTO #temp (tID,stnm,only_need) ' +</t>
  </si>
  <si>
    <t>'SELECT ' + @cnt + ', ''' + @stnm + ''', SUM(ISNULL(a.q6,0) + ISNULL(a.q7,0) + ISNULL(a.q8,0)) ' +</t>
  </si>
  <si>
    <t>'FROM part2_11 a, part2_8 b, part2_3 c ' +</t>
  </si>
  <si>
    <t>'WHERE b.q1 &lt;&gt; 0 ' +</t>
  </si>
  <si>
    <t>'AND a.programID = b.programID ' +</t>
  </si>
  <si>
    <t>'AND a.programID = c.programID ' +</t>
  </si>
  <si>
    <t>'AND b.stateID = ' + @stID +</t>
  </si>
  <si>
    <t>'AND c.stateID = ' + @stID +</t>
  </si>
  <si>
    <t>'AND a.stateID = b.stateID ' +</t>
  </si>
  <si>
    <t>'AND a.stateID = c.stateID ' +</t>
  </si>
  <si>
    <t>'AND b.sur_year = ' + @cur_year +</t>
  </si>
  <si>
    <t>'AND c.sur_year = ' + @cur_year +</t>
  </si>
  <si>
    <t>'AND a.sur_year = b.sur_year ' +</t>
  </si>
  <si>
    <t>'AND a.sur_year = c.sur_year ' +</t>
  </si>
  <si>
    <t>'AND b.q2 &lt;&gt; '' CHECKED''' +</t>
  </si>
  <si>
    <t>'AND b.q3 &lt;&gt; '' CHECKED''' +</t>
  </si>
  <si>
    <t>'AND b.q4 &lt;&gt; '' CHECKED''' +</t>
  </si>
  <si>
    <t>'AND b.q5 &lt;&gt; '' CHECKED''' +</t>
  </si>
  <si>
    <t>'AND b.q6 &lt;&gt; '' CHECKED''' +</t>
  </si>
  <si>
    <t>'AND b.q7 &lt;&gt; '' CHECKED''' +</t>
  </si>
  <si>
    <t>'AND b.q8 &lt;&gt; '' CHECKED''' +</t>
  </si>
  <si>
    <t>'AND b.q9 &lt;&gt; '' CHECKED''' +</t>
  </si>
  <si>
    <t>'AND b.q10 &lt;&gt; '' CHECKED''' +</t>
  </si>
  <si>
    <t>'AND b.q11 &lt;&gt; '' CHECKED''' +</t>
  </si>
  <si>
    <t>'AND b.q12 &lt;&gt; '' CHECKED''' +</t>
  </si>
  <si>
    <t>'AND b.q13 &lt;&gt; '' CHECKED''' +</t>
  </si>
  <si>
    <t>'AND c.q1 = 1')</t>
  </si>
  <si>
    <t>UPDATE #temp ' +</t>
  </si>
  <si>
    <t>'SET n_m = (SELECT SUM(ISNULL(a.q6,0) + ISNULL(a.q7,0) + ISNULL(a.q8,0)) ' +</t>
  </si>
  <si>
    <t>'AND (b.q2 = '' CHECKED''' +</t>
  </si>
  <si>
    <t>'OR b.q3 = '' CHECKED''' +</t>
  </si>
  <si>
    <t>'OR b.q4 = '' CHECKED''' +</t>
  </si>
  <si>
    <t>'OR b.q5 = '' CHECKED'')' +</t>
  </si>
  <si>
    <t>'AND c.q1 = 1' +</t>
  </si>
  <si>
    <t>'AND b.q13 &lt;&gt; '' CHECKED'')' +</t>
  </si>
  <si>
    <t>'WHERE tID = ' + @cnt)</t>
  </si>
  <si>
    <t>'SET only_m = (SELECT SUM(ISNULL(a.q6,0) + ISNULL(a.q7,0) + ISNULL(a.q8,0)) ' +</t>
  </si>
  <si>
    <t>'WHERE b.q1 = 0 ' +</t>
  </si>
  <si>
    <t>'SET sp = (SELECT SUM(ISNULL(a.q6,0) + ISNULL(a.q7,0) + ISNULL(a.q8,0)) ' +</t>
  </si>
  <si>
    <t>'WHERE a.programID = b.programID ' +</t>
  </si>
  <si>
    <t>'AND (b.q6 = '' CHECKED''' +</t>
  </si>
  <si>
    <t>'OR b.q7 = '' CHECKED''' +</t>
  </si>
  <si>
    <t>'OR b.q8 = '' CHECKED''' +</t>
  </si>
  <si>
    <t>'OR b.q9 = '' CHECKED''' +</t>
  </si>
  <si>
    <t>'OR b.q10 = '' CHECKED''' +</t>
  </si>
  <si>
    <t>'OR b.q11 = '' CHECKED''' +</t>
  </si>
  <si>
    <t>'OR b.q12 = '' CHECKED''' +</t>
  </si>
  <si>
    <t>'OR b.q13 = '' CHECKED''))' +</t>
  </si>
  <si>
    <t>'SET unc = (SELECT SUM(ISNULL(a.q6,0) + ISNULL(a.q7,0) + ISNULL(a.q8,0)) ' +</t>
  </si>
  <si>
    <t>SET @cnt = @cnt + 1</t>
  </si>
  <si>
    <t xml:space="preserve">     END</t>
  </si>
  <si>
    <t>EXEC('SELECT stnm AS [State Name], only_need AS [Only Need], n_m AS [Need and Merit], only_m AS [Only Merit], sp AS [Special Purpose], unc AS Uncategorized  FROM #temp ORDER BY stnm')</t>
  </si>
  <si>
    <t>South Carolina</t>
  </si>
  <si>
    <t>Nation (50 States + DC)</t>
  </si>
  <si>
    <t>SREB</t>
  </si>
  <si>
    <t>Need and Need + 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</si>
</sst>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0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0" fontId="0" fillId="2" borderId="1" xfId="0" applyFill="1" applyBorder="1"/>
    <xf numFmtId="0" fontId="0" fillId="2" borderId="0" xfId="0" applyFill="1" applyBorder="1"/>
  </cellXfs>
  <cellStyles count="35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F1" sqref="F1"/>
    </sheetView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157</v>
      </c>
    </row>
    <row r="2" spans="1:8">
      <c r="A2" s="1" t="s">
        <v>6</v>
      </c>
      <c r="B2" s="1">
        <v>0</v>
      </c>
      <c r="C2" s="1">
        <v>817261</v>
      </c>
      <c r="D2" s="1">
        <v>0</v>
      </c>
      <c r="E2" s="1">
        <v>426872</v>
      </c>
      <c r="F2" s="1">
        <v>0</v>
      </c>
      <c r="G2" s="1">
        <f>+SUM(B2:F2)</f>
        <v>1244133</v>
      </c>
      <c r="H2" s="1">
        <f>SUM(B2:C2)</f>
        <v>817261</v>
      </c>
    </row>
    <row r="3" spans="1:8">
      <c r="A3" s="1" t="s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f t="shared" ref="G3:G52" si="0">+SUM(B3:F3)</f>
        <v>0</v>
      </c>
      <c r="H3" s="1">
        <f t="shared" ref="H3:H54" si="1">SUM(B3:C3)</f>
        <v>0</v>
      </c>
    </row>
    <row r="4" spans="1:8">
      <c r="A4" s="1" t="s">
        <v>8</v>
      </c>
      <c r="B4" s="1">
        <v>2394544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2394544</v>
      </c>
      <c r="H4" s="1">
        <f t="shared" si="1"/>
        <v>2394544</v>
      </c>
    </row>
    <row r="5" spans="1:8">
      <c r="A5" s="1" t="s">
        <v>9</v>
      </c>
      <c r="B5" s="1">
        <v>1842523</v>
      </c>
      <c r="C5" s="1">
        <v>0</v>
      </c>
      <c r="D5" s="1">
        <v>0</v>
      </c>
      <c r="E5" s="1">
        <v>19732508</v>
      </c>
      <c r="F5" s="1">
        <v>0</v>
      </c>
      <c r="G5" s="1">
        <f t="shared" si="0"/>
        <v>21575031</v>
      </c>
      <c r="H5" s="1">
        <f t="shared" si="1"/>
        <v>1842523</v>
      </c>
    </row>
    <row r="6" spans="1:8">
      <c r="A6" s="1" t="s">
        <v>10</v>
      </c>
      <c r="B6" s="1">
        <v>0</v>
      </c>
      <c r="C6" s="1">
        <v>395840000</v>
      </c>
      <c r="D6" s="1">
        <v>0</v>
      </c>
      <c r="E6" s="1">
        <v>55350</v>
      </c>
      <c r="F6" s="1">
        <v>0</v>
      </c>
      <c r="G6" s="1">
        <f t="shared" si="0"/>
        <v>395895350</v>
      </c>
      <c r="H6" s="1">
        <f t="shared" si="1"/>
        <v>395840000</v>
      </c>
    </row>
    <row r="7" spans="1:8">
      <c r="A7" s="1" t="s">
        <v>11</v>
      </c>
      <c r="B7" s="1">
        <v>43389028</v>
      </c>
      <c r="C7" s="1">
        <v>0</v>
      </c>
      <c r="D7" s="1">
        <v>5729106</v>
      </c>
      <c r="E7" s="1">
        <v>6046330</v>
      </c>
      <c r="F7" s="1">
        <v>0</v>
      </c>
      <c r="G7" s="1">
        <f t="shared" si="0"/>
        <v>55164464</v>
      </c>
      <c r="H7" s="1">
        <f t="shared" si="1"/>
        <v>43389028</v>
      </c>
    </row>
    <row r="8" spans="1:8">
      <c r="A8" s="1" t="s">
        <v>12</v>
      </c>
      <c r="B8" s="1">
        <v>16034327</v>
      </c>
      <c r="C8" s="1">
        <v>3499200</v>
      </c>
      <c r="D8" s="1">
        <v>0</v>
      </c>
      <c r="E8" s="1">
        <v>182500</v>
      </c>
      <c r="F8" s="1">
        <v>0</v>
      </c>
      <c r="G8" s="1">
        <f t="shared" si="0"/>
        <v>19716027</v>
      </c>
      <c r="H8" s="1">
        <f t="shared" si="1"/>
        <v>19533527</v>
      </c>
    </row>
    <row r="9" spans="1:8">
      <c r="A9" s="1" t="s">
        <v>13</v>
      </c>
      <c r="B9" s="1">
        <v>10778900</v>
      </c>
      <c r="C9" s="1">
        <v>0</v>
      </c>
      <c r="D9" s="1">
        <v>135183</v>
      </c>
      <c r="E9" s="1">
        <v>227468</v>
      </c>
      <c r="F9" s="1">
        <v>0</v>
      </c>
      <c r="G9" s="1">
        <f t="shared" si="0"/>
        <v>11141551</v>
      </c>
      <c r="H9" s="1">
        <f t="shared" si="1"/>
        <v>10778900</v>
      </c>
    </row>
    <row r="10" spans="1:8">
      <c r="A10" s="1" t="s">
        <v>55</v>
      </c>
      <c r="B10" s="1">
        <v>0</v>
      </c>
      <c r="C10" s="1">
        <v>0</v>
      </c>
      <c r="D10" s="1">
        <v>0</v>
      </c>
      <c r="E10" s="1">
        <v>1695936</v>
      </c>
      <c r="F10" s="1">
        <v>0</v>
      </c>
      <c r="G10" s="1">
        <f>+SUM(B10:F10)</f>
        <v>1695936</v>
      </c>
      <c r="H10" s="1">
        <f t="shared" si="1"/>
        <v>0</v>
      </c>
    </row>
    <row r="11" spans="1:8">
      <c r="A11" s="1" t="s">
        <v>14</v>
      </c>
      <c r="B11" s="1">
        <v>69302221</v>
      </c>
      <c r="C11" s="1">
        <v>89000</v>
      </c>
      <c r="D11" s="1">
        <v>205210195</v>
      </c>
      <c r="E11" s="1">
        <v>554511</v>
      </c>
      <c r="F11" s="1">
        <v>0</v>
      </c>
      <c r="G11" s="1">
        <f t="shared" si="0"/>
        <v>275155927</v>
      </c>
      <c r="H11" s="1">
        <f t="shared" si="1"/>
        <v>69391221</v>
      </c>
    </row>
    <row r="12" spans="1:8">
      <c r="A12" s="1" t="s">
        <v>15</v>
      </c>
      <c r="B12" s="1">
        <v>1122239</v>
      </c>
      <c r="C12" s="1">
        <v>0</v>
      </c>
      <c r="D12" s="1">
        <v>262083535</v>
      </c>
      <c r="E12" s="1">
        <v>104947303</v>
      </c>
      <c r="F12" s="1">
        <v>0</v>
      </c>
      <c r="G12" s="1">
        <f t="shared" si="0"/>
        <v>368153077</v>
      </c>
      <c r="H12" s="1">
        <f t="shared" si="1"/>
        <v>1122239</v>
      </c>
    </row>
    <row r="13" spans="1:8">
      <c r="A13" s="1" t="s">
        <v>16</v>
      </c>
      <c r="B13" s="1">
        <v>341763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341763</v>
      </c>
      <c r="H13" s="1">
        <f t="shared" si="1"/>
        <v>341763</v>
      </c>
    </row>
    <row r="14" spans="1:8">
      <c r="A14" s="1" t="s">
        <v>17</v>
      </c>
      <c r="B14" s="1">
        <v>815918</v>
      </c>
      <c r="C14" s="1">
        <v>0</v>
      </c>
      <c r="D14" s="1">
        <v>0</v>
      </c>
      <c r="E14" s="1">
        <v>3299291</v>
      </c>
      <c r="F14" s="1">
        <v>0</v>
      </c>
      <c r="G14" s="1">
        <f t="shared" si="0"/>
        <v>4115209</v>
      </c>
      <c r="H14" s="1">
        <f t="shared" si="1"/>
        <v>815918</v>
      </c>
    </row>
    <row r="15" spans="1:8">
      <c r="A15" s="1" t="s">
        <v>18</v>
      </c>
      <c r="B15" s="1">
        <v>175228099</v>
      </c>
      <c r="C15" s="1">
        <v>0</v>
      </c>
      <c r="D15" s="1">
        <v>2960000</v>
      </c>
      <c r="E15" s="1">
        <v>24308522</v>
      </c>
      <c r="F15" s="1">
        <v>0</v>
      </c>
      <c r="G15" s="1">
        <f t="shared" si="0"/>
        <v>202496621</v>
      </c>
      <c r="H15" s="1">
        <f t="shared" si="1"/>
        <v>175228099</v>
      </c>
    </row>
    <row r="16" spans="1:8">
      <c r="A16" s="1" t="s">
        <v>19</v>
      </c>
      <c r="B16" s="1">
        <v>83659761</v>
      </c>
      <c r="C16" s="1">
        <v>0</v>
      </c>
      <c r="D16" s="1">
        <v>241500</v>
      </c>
      <c r="E16" s="1">
        <v>96084109</v>
      </c>
      <c r="F16" s="1">
        <v>0</v>
      </c>
      <c r="G16" s="1">
        <f t="shared" si="0"/>
        <v>179985370</v>
      </c>
      <c r="H16" s="1">
        <f t="shared" si="1"/>
        <v>83659761</v>
      </c>
    </row>
    <row r="17" spans="1:8">
      <c r="A17" s="1" t="s">
        <v>20</v>
      </c>
      <c r="B17" s="1">
        <v>2989629</v>
      </c>
      <c r="C17" s="1">
        <v>0</v>
      </c>
      <c r="D17" s="1">
        <v>307000</v>
      </c>
      <c r="E17" s="1">
        <v>272535</v>
      </c>
      <c r="F17" s="1">
        <v>0</v>
      </c>
      <c r="G17" s="1">
        <f t="shared" si="0"/>
        <v>3569164</v>
      </c>
      <c r="H17" s="1">
        <f t="shared" si="1"/>
        <v>2989629</v>
      </c>
    </row>
    <row r="18" spans="1:8">
      <c r="A18" s="1" t="s">
        <v>21</v>
      </c>
      <c r="B18" s="1">
        <v>5112955</v>
      </c>
      <c r="C18" s="1">
        <v>0</v>
      </c>
      <c r="D18" s="1">
        <v>0</v>
      </c>
      <c r="E18" s="1">
        <v>1373413</v>
      </c>
      <c r="F18" s="1">
        <v>0</v>
      </c>
      <c r="G18" s="1">
        <f t="shared" si="0"/>
        <v>6486368</v>
      </c>
      <c r="H18" s="1">
        <f t="shared" si="1"/>
        <v>5112955</v>
      </c>
    </row>
    <row r="19" spans="1:8">
      <c r="A19" s="1" t="s">
        <v>22</v>
      </c>
      <c r="B19" s="1">
        <v>34773667</v>
      </c>
      <c r="C19" s="1">
        <v>0</v>
      </c>
      <c r="D19" s="1">
        <v>60232069</v>
      </c>
      <c r="E19" s="1">
        <v>3219887</v>
      </c>
      <c r="F19" s="1">
        <v>0</v>
      </c>
      <c r="G19" s="1">
        <f t="shared" si="0"/>
        <v>98225623</v>
      </c>
      <c r="H19" s="1">
        <f t="shared" si="1"/>
        <v>34773667</v>
      </c>
    </row>
    <row r="20" spans="1:8">
      <c r="A20" s="1" t="s">
        <v>23</v>
      </c>
      <c r="B20" s="1">
        <v>0</v>
      </c>
      <c r="C20" s="1">
        <v>1189918</v>
      </c>
      <c r="D20" s="1">
        <v>99618382</v>
      </c>
      <c r="E20" s="1">
        <v>0</v>
      </c>
      <c r="F20" s="1">
        <v>0</v>
      </c>
      <c r="G20" s="1">
        <f t="shared" si="0"/>
        <v>100808300</v>
      </c>
      <c r="H20" s="1">
        <f t="shared" si="1"/>
        <v>1189918</v>
      </c>
    </row>
    <row r="21" spans="1:8">
      <c r="A21" s="1" t="s">
        <v>24</v>
      </c>
      <c r="B21" s="1">
        <v>8036974</v>
      </c>
      <c r="C21" s="1">
        <v>0</v>
      </c>
      <c r="D21" s="1">
        <v>0</v>
      </c>
      <c r="E21" s="1">
        <v>105000</v>
      </c>
      <c r="F21" s="1">
        <v>0</v>
      </c>
      <c r="G21" s="1">
        <f t="shared" si="0"/>
        <v>8141974</v>
      </c>
      <c r="H21" s="1">
        <f t="shared" si="1"/>
        <v>8036974</v>
      </c>
    </row>
    <row r="22" spans="1:8">
      <c r="A22" s="1" t="s">
        <v>25</v>
      </c>
      <c r="B22" s="1">
        <v>30364640</v>
      </c>
      <c r="C22" s="1">
        <v>5685750</v>
      </c>
      <c r="D22" s="1">
        <v>3099000</v>
      </c>
      <c r="E22" s="1">
        <v>7790006</v>
      </c>
      <c r="F22" s="1">
        <v>0</v>
      </c>
      <c r="G22" s="1">
        <f t="shared" si="0"/>
        <v>46939396</v>
      </c>
      <c r="H22" s="1">
        <f t="shared" si="1"/>
        <v>36050390</v>
      </c>
    </row>
    <row r="23" spans="1:8">
      <c r="A23" s="1" t="s">
        <v>26</v>
      </c>
      <c r="B23" s="1">
        <v>44587935</v>
      </c>
      <c r="C23" s="1">
        <v>0</v>
      </c>
      <c r="D23" s="1">
        <v>0</v>
      </c>
      <c r="E23" s="1">
        <v>658087</v>
      </c>
      <c r="F23" s="1">
        <v>0</v>
      </c>
      <c r="G23" s="1">
        <f t="shared" si="0"/>
        <v>45246022</v>
      </c>
      <c r="H23" s="1">
        <f t="shared" si="1"/>
        <v>44587935</v>
      </c>
    </row>
    <row r="24" spans="1:8">
      <c r="A24" s="1" t="s">
        <v>27</v>
      </c>
      <c r="B24" s="1">
        <v>2081429</v>
      </c>
      <c r="C24" s="1">
        <v>26760764</v>
      </c>
      <c r="D24" s="1">
        <v>56636143</v>
      </c>
      <c r="E24" s="1">
        <v>1878091</v>
      </c>
      <c r="F24" s="1">
        <v>0</v>
      </c>
      <c r="G24" s="1">
        <f t="shared" si="0"/>
        <v>87356427</v>
      </c>
      <c r="H24" s="1">
        <f t="shared" si="1"/>
        <v>28842193</v>
      </c>
    </row>
    <row r="25" spans="1:8">
      <c r="A25" s="1" t="s">
        <v>28</v>
      </c>
      <c r="B25" s="1">
        <v>62342624</v>
      </c>
      <c r="C25" s="1">
        <v>0</v>
      </c>
      <c r="D25" s="1">
        <v>0</v>
      </c>
      <c r="E25" s="1">
        <v>42573</v>
      </c>
      <c r="F25" s="1">
        <v>0</v>
      </c>
      <c r="G25" s="1">
        <f t="shared" si="0"/>
        <v>62385197</v>
      </c>
      <c r="H25" s="1">
        <f t="shared" si="1"/>
        <v>62342624</v>
      </c>
    </row>
    <row r="26" spans="1:8">
      <c r="A26" s="1" t="s">
        <v>29</v>
      </c>
      <c r="B26" s="1">
        <v>0</v>
      </c>
      <c r="C26" s="1">
        <v>14430580</v>
      </c>
      <c r="D26" s="1">
        <v>3340587</v>
      </c>
      <c r="E26" s="1">
        <v>806571</v>
      </c>
      <c r="F26" s="1">
        <v>0</v>
      </c>
      <c r="G26" s="1">
        <f t="shared" si="0"/>
        <v>18577738</v>
      </c>
      <c r="H26" s="1">
        <f t="shared" si="1"/>
        <v>14430580</v>
      </c>
    </row>
    <row r="27" spans="1:8">
      <c r="A27" s="1" t="s">
        <v>30</v>
      </c>
      <c r="B27" s="1">
        <v>9741776</v>
      </c>
      <c r="C27" s="1">
        <v>0</v>
      </c>
      <c r="D27" s="1">
        <v>12435622</v>
      </c>
      <c r="E27" s="1">
        <v>427574</v>
      </c>
      <c r="F27" s="1">
        <v>0</v>
      </c>
      <c r="G27" s="1">
        <f t="shared" si="0"/>
        <v>22604972</v>
      </c>
      <c r="H27" s="1">
        <f t="shared" si="1"/>
        <v>9741776</v>
      </c>
    </row>
    <row r="28" spans="1:8">
      <c r="A28" s="1" t="s">
        <v>31</v>
      </c>
      <c r="B28" s="1">
        <v>394833</v>
      </c>
      <c r="C28" s="1">
        <v>0</v>
      </c>
      <c r="D28" s="1">
        <v>0</v>
      </c>
      <c r="E28" s="1">
        <v>1971440</v>
      </c>
      <c r="F28" s="1">
        <v>0</v>
      </c>
      <c r="G28" s="1">
        <f t="shared" si="0"/>
        <v>2366273</v>
      </c>
      <c r="H28" s="1">
        <f t="shared" si="1"/>
        <v>394833</v>
      </c>
    </row>
    <row r="29" spans="1:8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0</v>
      </c>
      <c r="H29" s="1">
        <f t="shared" si="1"/>
        <v>0</v>
      </c>
    </row>
    <row r="30" spans="1:8">
      <c r="A30" s="1" t="s">
        <v>33</v>
      </c>
      <c r="B30" s="1">
        <v>7753799</v>
      </c>
      <c r="C30" s="1">
        <v>0</v>
      </c>
      <c r="D30" s="1">
        <v>0</v>
      </c>
      <c r="E30" s="1">
        <v>27833577</v>
      </c>
      <c r="F30" s="1">
        <v>0</v>
      </c>
      <c r="G30" s="1">
        <f t="shared" si="0"/>
        <v>35587376</v>
      </c>
      <c r="H30" s="1">
        <f t="shared" si="1"/>
        <v>7753799</v>
      </c>
    </row>
    <row r="31" spans="1:8">
      <c r="A31" s="1" t="s">
        <v>34</v>
      </c>
      <c r="B31" s="1">
        <v>2027231</v>
      </c>
      <c r="C31" s="1">
        <v>0</v>
      </c>
      <c r="D31" s="1">
        <v>0</v>
      </c>
      <c r="E31" s="1">
        <v>5000</v>
      </c>
      <c r="F31" s="1">
        <v>0</v>
      </c>
      <c r="G31" s="1">
        <f t="shared" si="0"/>
        <v>2032231</v>
      </c>
      <c r="H31" s="1">
        <f t="shared" si="1"/>
        <v>2027231</v>
      </c>
    </row>
    <row r="32" spans="1:8">
      <c r="A32" s="1" t="s">
        <v>35</v>
      </c>
      <c r="B32" s="1">
        <v>130102729</v>
      </c>
      <c r="C32" s="1">
        <v>0</v>
      </c>
      <c r="D32" s="1">
        <v>23499883</v>
      </c>
      <c r="E32" s="1">
        <v>429919</v>
      </c>
      <c r="F32" s="1">
        <v>460220</v>
      </c>
      <c r="G32" s="1">
        <f t="shared" si="0"/>
        <v>154492751</v>
      </c>
      <c r="H32" s="1">
        <f t="shared" si="1"/>
        <v>130102729</v>
      </c>
    </row>
    <row r="33" spans="1:8">
      <c r="A33" s="1" t="s">
        <v>36</v>
      </c>
      <c r="B33" s="1">
        <v>11758996</v>
      </c>
      <c r="C33" s="1">
        <v>1787649</v>
      </c>
      <c r="D33" s="1">
        <v>23983100</v>
      </c>
      <c r="E33" s="1">
        <v>349823</v>
      </c>
      <c r="F33" s="1">
        <v>8916265</v>
      </c>
      <c r="G33" s="1">
        <f t="shared" si="0"/>
        <v>46795833</v>
      </c>
      <c r="H33" s="1">
        <f t="shared" si="1"/>
        <v>13546645</v>
      </c>
    </row>
    <row r="34" spans="1:8">
      <c r="A34" s="1" t="s">
        <v>37</v>
      </c>
      <c r="B34" s="1">
        <v>429008500</v>
      </c>
      <c r="C34" s="1">
        <v>0</v>
      </c>
      <c r="D34" s="1">
        <v>4560038</v>
      </c>
      <c r="E34" s="1">
        <v>4726448</v>
      </c>
      <c r="F34" s="1">
        <v>0</v>
      </c>
      <c r="G34" s="1">
        <f t="shared" si="0"/>
        <v>438294986</v>
      </c>
      <c r="H34" s="1">
        <f t="shared" si="1"/>
        <v>429008500</v>
      </c>
    </row>
    <row r="35" spans="1:8">
      <c r="A35" s="1" t="s">
        <v>38</v>
      </c>
      <c r="B35" s="1">
        <v>62330012</v>
      </c>
      <c r="C35" s="1">
        <v>0</v>
      </c>
      <c r="D35" s="1">
        <v>0</v>
      </c>
      <c r="E35" s="1">
        <v>541366</v>
      </c>
      <c r="F35" s="1">
        <v>0</v>
      </c>
      <c r="G35" s="1">
        <f t="shared" si="0"/>
        <v>62871378</v>
      </c>
      <c r="H35" s="1">
        <f t="shared" si="1"/>
        <v>62330012</v>
      </c>
    </row>
    <row r="36" spans="1:8">
      <c r="A36" s="1" t="s">
        <v>39</v>
      </c>
      <c r="B36" s="1">
        <v>1077747</v>
      </c>
      <c r="C36" s="1">
        <v>0</v>
      </c>
      <c r="D36" s="1">
        <v>0</v>
      </c>
      <c r="E36" s="1">
        <v>389124</v>
      </c>
      <c r="F36" s="1">
        <v>0</v>
      </c>
      <c r="G36" s="1">
        <f t="shared" si="0"/>
        <v>1466871</v>
      </c>
      <c r="H36" s="1">
        <f t="shared" si="1"/>
        <v>1077747</v>
      </c>
    </row>
    <row r="37" spans="1:8">
      <c r="A37" s="1" t="s">
        <v>40</v>
      </c>
      <c r="B37" s="1">
        <v>78612071</v>
      </c>
      <c r="C37" s="1">
        <v>4863625</v>
      </c>
      <c r="D37" s="1">
        <v>234499</v>
      </c>
      <c r="E37" s="1">
        <v>3010406</v>
      </c>
      <c r="F37" s="1">
        <v>0</v>
      </c>
      <c r="G37" s="1">
        <f t="shared" si="0"/>
        <v>86720601</v>
      </c>
      <c r="H37" s="1">
        <f t="shared" si="1"/>
        <v>83475696</v>
      </c>
    </row>
    <row r="38" spans="1:8">
      <c r="A38" s="1" t="s">
        <v>41</v>
      </c>
      <c r="B38" s="1">
        <v>16249167</v>
      </c>
      <c r="C38" s="1">
        <v>0</v>
      </c>
      <c r="D38" s="1">
        <v>0</v>
      </c>
      <c r="E38" s="1">
        <v>19478004</v>
      </c>
      <c r="F38" s="1">
        <v>0</v>
      </c>
      <c r="G38" s="1">
        <f t="shared" si="0"/>
        <v>35727171</v>
      </c>
      <c r="H38" s="1">
        <f t="shared" si="1"/>
        <v>16249167</v>
      </c>
    </row>
    <row r="39" spans="1:8">
      <c r="A39" s="1" t="s">
        <v>42</v>
      </c>
      <c r="B39" s="1">
        <v>18877780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18877780</v>
      </c>
      <c r="H39" s="1">
        <f t="shared" si="1"/>
        <v>18877780</v>
      </c>
    </row>
    <row r="40" spans="1:8">
      <c r="A40" s="1" t="s">
        <v>43</v>
      </c>
      <c r="B40" s="1">
        <v>172266236</v>
      </c>
      <c r="C40" s="1">
        <v>0</v>
      </c>
      <c r="D40" s="1">
        <v>0</v>
      </c>
      <c r="E40" s="1">
        <v>128037</v>
      </c>
      <c r="F40" s="1">
        <v>0</v>
      </c>
      <c r="G40" s="1">
        <f t="shared" si="0"/>
        <v>172394273</v>
      </c>
      <c r="H40" s="1">
        <f t="shared" si="1"/>
        <v>172266236</v>
      </c>
    </row>
    <row r="41" spans="1:8">
      <c r="A41" s="1" t="s">
        <v>45</v>
      </c>
      <c r="B41" s="1">
        <v>5916712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5916712</v>
      </c>
      <c r="H41" s="1">
        <f t="shared" si="1"/>
        <v>5916712</v>
      </c>
    </row>
    <row r="42" spans="1:8">
      <c r="A42" s="1" t="s">
        <v>154</v>
      </c>
      <c r="B42" s="1">
        <f>SUM(B57:B58)</f>
        <v>12232024</v>
      </c>
      <c r="C42" s="1">
        <f t="shared" ref="C42:G42" si="2">SUM(C57:C58)</f>
        <v>0</v>
      </c>
      <c r="D42" s="1">
        <f t="shared" si="2"/>
        <v>99814988</v>
      </c>
      <c r="E42" s="1">
        <f t="shared" si="2"/>
        <v>17150712</v>
      </c>
      <c r="F42" s="1">
        <f t="shared" si="2"/>
        <v>36664097</v>
      </c>
      <c r="G42" s="1">
        <f t="shared" si="2"/>
        <v>165861821</v>
      </c>
      <c r="H42" s="1">
        <f t="shared" si="1"/>
        <v>12232024</v>
      </c>
    </row>
    <row r="43" spans="1:8">
      <c r="A43" s="1" t="s">
        <v>48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f t="shared" si="0"/>
        <v>0</v>
      </c>
      <c r="H43" s="1">
        <f t="shared" si="1"/>
        <v>0</v>
      </c>
    </row>
    <row r="44" spans="1:8">
      <c r="A44" s="1" t="s">
        <v>49</v>
      </c>
      <c r="B44" s="1">
        <v>23893596</v>
      </c>
      <c r="C44" s="1">
        <v>0</v>
      </c>
      <c r="D44" s="1">
        <v>211500</v>
      </c>
      <c r="E44" s="1">
        <v>51599</v>
      </c>
      <c r="F44" s="1">
        <v>0</v>
      </c>
      <c r="G44" s="1">
        <f t="shared" si="0"/>
        <v>24156695</v>
      </c>
      <c r="H44" s="1">
        <f t="shared" si="1"/>
        <v>23893596</v>
      </c>
    </row>
    <row r="45" spans="1:8">
      <c r="A45" s="1" t="s">
        <v>50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f t="shared" si="0"/>
        <v>0</v>
      </c>
      <c r="H45" s="1">
        <f t="shared" si="1"/>
        <v>0</v>
      </c>
    </row>
    <row r="46" spans="1:8">
      <c r="A46" s="1" t="s">
        <v>51</v>
      </c>
      <c r="B46" s="1">
        <v>3183802</v>
      </c>
      <c r="C46" s="1">
        <v>1687419</v>
      </c>
      <c r="D46" s="1">
        <v>0</v>
      </c>
      <c r="E46" s="1">
        <v>0</v>
      </c>
      <c r="F46" s="1">
        <v>0</v>
      </c>
      <c r="G46" s="1">
        <f t="shared" si="0"/>
        <v>4871221</v>
      </c>
      <c r="H46" s="1">
        <f t="shared" si="1"/>
        <v>4871221</v>
      </c>
    </row>
    <row r="47" spans="1:8">
      <c r="A47" s="1" t="s">
        <v>52</v>
      </c>
      <c r="B47" s="1">
        <v>6783226</v>
      </c>
      <c r="C47" s="1">
        <v>0</v>
      </c>
      <c r="D47" s="1">
        <v>0</v>
      </c>
      <c r="E47" s="1">
        <v>168057</v>
      </c>
      <c r="F47" s="1">
        <v>0</v>
      </c>
      <c r="G47" s="1">
        <f t="shared" si="0"/>
        <v>6951283</v>
      </c>
      <c r="H47" s="1">
        <f t="shared" si="1"/>
        <v>6783226</v>
      </c>
    </row>
    <row r="48" spans="1:8">
      <c r="A48" s="1" t="s">
        <v>53</v>
      </c>
      <c r="B48" s="1">
        <v>46207576</v>
      </c>
      <c r="C48" s="1">
        <v>31442491</v>
      </c>
      <c r="D48" s="1">
        <v>0</v>
      </c>
      <c r="E48" s="1">
        <v>921107</v>
      </c>
      <c r="F48" s="1">
        <v>6960393</v>
      </c>
      <c r="G48" s="1">
        <f t="shared" si="0"/>
        <v>85531567</v>
      </c>
      <c r="H48" s="1">
        <f t="shared" si="1"/>
        <v>77650067</v>
      </c>
    </row>
    <row r="49" spans="1:8">
      <c r="A49" s="1" t="s">
        <v>54</v>
      </c>
      <c r="B49" s="1">
        <v>99376291</v>
      </c>
      <c r="C49" s="1">
        <v>0</v>
      </c>
      <c r="D49" s="1">
        <v>1264607</v>
      </c>
      <c r="E49" s="1">
        <v>15979734</v>
      </c>
      <c r="F49" s="1">
        <v>0</v>
      </c>
      <c r="G49" s="1">
        <f t="shared" si="0"/>
        <v>116620632</v>
      </c>
      <c r="H49" s="1">
        <f t="shared" si="1"/>
        <v>99376291</v>
      </c>
    </row>
    <row r="50" spans="1:8">
      <c r="A50" s="1" t="s">
        <v>56</v>
      </c>
      <c r="B50" s="1">
        <v>0</v>
      </c>
      <c r="C50" s="1">
        <v>16007675</v>
      </c>
      <c r="D50" s="1">
        <v>18462230</v>
      </c>
      <c r="E50" s="1">
        <v>2328148</v>
      </c>
      <c r="F50" s="1">
        <v>0</v>
      </c>
      <c r="G50" s="1">
        <f t="shared" si="0"/>
        <v>36798053</v>
      </c>
      <c r="H50" s="1">
        <f t="shared" si="1"/>
        <v>16007675</v>
      </c>
    </row>
    <row r="51" spans="1:8">
      <c r="A51" s="1" t="s">
        <v>57</v>
      </c>
      <c r="B51" s="1">
        <v>48494748</v>
      </c>
      <c r="C51" s="1">
        <v>0</v>
      </c>
      <c r="D51" s="1">
        <v>2618307</v>
      </c>
      <c r="E51" s="1">
        <v>0</v>
      </c>
      <c r="F51" s="1">
        <v>0</v>
      </c>
      <c r="G51" s="1">
        <f t="shared" si="0"/>
        <v>51113055</v>
      </c>
      <c r="H51" s="1">
        <f t="shared" si="1"/>
        <v>48494748</v>
      </c>
    </row>
    <row r="52" spans="1:8">
      <c r="A52" s="1" t="s">
        <v>58</v>
      </c>
      <c r="B52" s="1">
        <v>162764</v>
      </c>
      <c r="C52" s="1">
        <v>0</v>
      </c>
      <c r="D52" s="1">
        <v>0</v>
      </c>
      <c r="E52" s="1">
        <v>0</v>
      </c>
      <c r="F52" s="1">
        <v>0</v>
      </c>
      <c r="G52" s="1">
        <f t="shared" si="0"/>
        <v>162764</v>
      </c>
      <c r="H52" s="1">
        <f t="shared" si="1"/>
        <v>162764</v>
      </c>
    </row>
    <row r="53" spans="1:8">
      <c r="A53" s="1" t="s">
        <v>156</v>
      </c>
      <c r="B53" s="1">
        <f>SUM(B2,B5,B9,B11,B12,B19,B20,B22,B26,B35,B38,B44,B45,B48,B50,B42)</f>
        <v>309096565</v>
      </c>
      <c r="C53" s="1">
        <f t="shared" ref="C53:G53" si="3">SUM(C2,C5,C9,C11,C12,C19,C20,C22,C26,C35,C38,C44,C45,C48,C50,C42)</f>
        <v>69662675</v>
      </c>
      <c r="D53" s="1">
        <f t="shared" si="3"/>
        <v>752207669</v>
      </c>
      <c r="E53" s="1">
        <f t="shared" si="3"/>
        <v>178176062</v>
      </c>
      <c r="F53" s="1">
        <f t="shared" si="3"/>
        <v>43624490</v>
      </c>
      <c r="G53" s="1">
        <f t="shared" si="3"/>
        <v>1352767461</v>
      </c>
      <c r="H53" s="1">
        <f t="shared" si="1"/>
        <v>378759240</v>
      </c>
    </row>
    <row r="54" spans="1:8">
      <c r="A54" s="2" t="s">
        <v>155</v>
      </c>
      <c r="B54" s="1">
        <f t="shared" ref="B54:G54" si="4">+SUM(B2:B52)</f>
        <v>1781650792</v>
      </c>
      <c r="C54" s="1">
        <f t="shared" si="4"/>
        <v>504101332</v>
      </c>
      <c r="D54" s="1">
        <f t="shared" si="4"/>
        <v>886677474</v>
      </c>
      <c r="E54" s="1">
        <f t="shared" si="4"/>
        <v>369596938</v>
      </c>
      <c r="F54" s="1">
        <f t="shared" si="4"/>
        <v>53000975</v>
      </c>
      <c r="G54" s="1">
        <f t="shared" si="4"/>
        <v>3595027511</v>
      </c>
      <c r="H54" s="1">
        <f t="shared" si="1"/>
        <v>2285752124</v>
      </c>
    </row>
    <row r="57" spans="1:8">
      <c r="A57" s="1" t="s">
        <v>46</v>
      </c>
      <c r="B57" s="1">
        <v>12232024</v>
      </c>
      <c r="C57" s="1">
        <v>0</v>
      </c>
      <c r="D57" s="1">
        <v>99814988</v>
      </c>
      <c r="E57" s="1">
        <v>17150712</v>
      </c>
      <c r="F57" s="1">
        <v>36664097</v>
      </c>
      <c r="G57" s="1">
        <f>+SUM(B57:F57)</f>
        <v>165861821</v>
      </c>
    </row>
    <row r="58" spans="1:8">
      <c r="A58" s="1" t="s">
        <v>47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f>+SUM(B58:F58)</f>
        <v>0</v>
      </c>
    </row>
    <row r="59" spans="1:8">
      <c r="A59" s="1" t="s">
        <v>44</v>
      </c>
      <c r="B59" s="1">
        <v>12679822</v>
      </c>
      <c r="C59" s="1">
        <v>1548247</v>
      </c>
      <c r="D59" s="1">
        <v>0</v>
      </c>
      <c r="E59" s="1">
        <v>0</v>
      </c>
      <c r="F59" s="1">
        <v>0</v>
      </c>
      <c r="G59" s="1">
        <f>+SUM(B59:F59)</f>
        <v>14228069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0" workbookViewId="0">
      <selection activeCell="B49" sqref="B49"/>
    </sheetView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157</v>
      </c>
    </row>
    <row r="2" spans="1:8">
      <c r="A2" s="1" t="s">
        <v>6</v>
      </c>
      <c r="B2" s="1">
        <v>0</v>
      </c>
      <c r="C2" s="1">
        <v>1757200</v>
      </c>
      <c r="D2" s="1">
        <v>1300000</v>
      </c>
      <c r="E2" s="1">
        <v>475628</v>
      </c>
      <c r="F2" s="1">
        <v>0</v>
      </c>
      <c r="G2" s="1">
        <f>+SUM(B2:F2)</f>
        <v>3532828</v>
      </c>
      <c r="H2" s="1">
        <f>SUM(B2:C2)</f>
        <v>1757200</v>
      </c>
    </row>
    <row r="3" spans="1:8">
      <c r="A3" s="1" t="s">
        <v>7</v>
      </c>
      <c r="B3" s="1">
        <v>536250</v>
      </c>
      <c r="C3" s="1">
        <v>0</v>
      </c>
      <c r="D3" s="1">
        <v>0</v>
      </c>
      <c r="E3" s="1">
        <v>0</v>
      </c>
      <c r="F3" s="1">
        <v>0</v>
      </c>
      <c r="G3" s="1">
        <f t="shared" ref="G3:G52" si="0">+SUM(B3:F3)</f>
        <v>536250</v>
      </c>
      <c r="H3" s="1">
        <f t="shared" ref="H3:H54" si="1">SUM(B3:C3)</f>
        <v>536250</v>
      </c>
    </row>
    <row r="4" spans="1:8">
      <c r="A4" s="1" t="s">
        <v>8</v>
      </c>
      <c r="B4" s="1">
        <v>12806315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12806315</v>
      </c>
      <c r="H4" s="1">
        <f t="shared" si="1"/>
        <v>12806315</v>
      </c>
    </row>
    <row r="5" spans="1:8">
      <c r="A5" s="1" t="s">
        <v>9</v>
      </c>
      <c r="B5" s="1">
        <v>3540078</v>
      </c>
      <c r="C5" s="1">
        <v>0</v>
      </c>
      <c r="D5" s="1">
        <v>12750</v>
      </c>
      <c r="E5" s="1">
        <v>22311047</v>
      </c>
      <c r="F5" s="1">
        <v>0</v>
      </c>
      <c r="G5" s="1">
        <f t="shared" si="0"/>
        <v>25863875</v>
      </c>
      <c r="H5" s="1">
        <f t="shared" si="1"/>
        <v>3540078</v>
      </c>
    </row>
    <row r="6" spans="1:8">
      <c r="A6" s="1" t="s">
        <v>10</v>
      </c>
      <c r="B6" s="1">
        <v>0</v>
      </c>
      <c r="C6" s="1">
        <v>511816000</v>
      </c>
      <c r="D6" s="1">
        <v>0</v>
      </c>
      <c r="E6" s="1">
        <v>0</v>
      </c>
      <c r="F6" s="1">
        <v>0</v>
      </c>
      <c r="G6" s="1">
        <f t="shared" si="0"/>
        <v>511816000</v>
      </c>
      <c r="H6" s="1">
        <f t="shared" si="1"/>
        <v>511816000</v>
      </c>
    </row>
    <row r="7" spans="1:8">
      <c r="A7" s="1" t="s">
        <v>11</v>
      </c>
      <c r="B7" s="1">
        <v>42870725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42870725</v>
      </c>
      <c r="H7" s="1">
        <f t="shared" si="1"/>
        <v>42870725</v>
      </c>
    </row>
    <row r="8" spans="1:8">
      <c r="A8" s="1" t="s">
        <v>12</v>
      </c>
      <c r="B8" s="1">
        <v>16519801</v>
      </c>
      <c r="C8" s="1">
        <v>6378350</v>
      </c>
      <c r="D8" s="1">
        <v>0</v>
      </c>
      <c r="E8" s="1">
        <v>400</v>
      </c>
      <c r="F8" s="1">
        <v>0</v>
      </c>
      <c r="G8" s="1">
        <f t="shared" si="0"/>
        <v>22898551</v>
      </c>
      <c r="H8" s="1">
        <f t="shared" si="1"/>
        <v>22898151</v>
      </c>
    </row>
    <row r="9" spans="1:8">
      <c r="A9" s="1" t="s">
        <v>13</v>
      </c>
      <c r="B9" s="1">
        <v>3911300</v>
      </c>
      <c r="C9" s="1">
        <v>518500</v>
      </c>
      <c r="D9" s="1">
        <v>450476</v>
      </c>
      <c r="E9" s="1">
        <v>7690788</v>
      </c>
      <c r="F9" s="1">
        <v>0</v>
      </c>
      <c r="G9" s="1">
        <f t="shared" si="0"/>
        <v>12571064</v>
      </c>
      <c r="H9" s="1">
        <f t="shared" si="1"/>
        <v>4429800</v>
      </c>
    </row>
    <row r="10" spans="1:8">
      <c r="A10" s="1" t="s">
        <v>55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f>+SUM(B10:F10)</f>
        <v>0</v>
      </c>
      <c r="H10" s="1">
        <f t="shared" si="1"/>
        <v>0</v>
      </c>
    </row>
    <row r="11" spans="1:8">
      <c r="A11" s="1" t="s">
        <v>14</v>
      </c>
      <c r="B11" s="1">
        <v>95874787</v>
      </c>
      <c r="C11" s="1">
        <v>77000</v>
      </c>
      <c r="D11" s="1">
        <v>307859222</v>
      </c>
      <c r="E11" s="1">
        <v>13867512</v>
      </c>
      <c r="F11" s="1">
        <v>0</v>
      </c>
      <c r="G11" s="1">
        <f t="shared" si="0"/>
        <v>417678521</v>
      </c>
      <c r="H11" s="1">
        <f t="shared" si="1"/>
        <v>95951787</v>
      </c>
    </row>
    <row r="12" spans="1:8">
      <c r="A12" s="1" t="s">
        <v>15</v>
      </c>
      <c r="B12" s="1">
        <v>0</v>
      </c>
      <c r="C12" s="1">
        <v>0</v>
      </c>
      <c r="D12" s="1">
        <v>315277792</v>
      </c>
      <c r="E12" s="1">
        <v>95941432</v>
      </c>
      <c r="F12" s="1">
        <v>890978</v>
      </c>
      <c r="G12" s="1">
        <f t="shared" si="0"/>
        <v>412110202</v>
      </c>
      <c r="H12" s="1">
        <f t="shared" si="1"/>
        <v>0</v>
      </c>
    </row>
    <row r="13" spans="1:8">
      <c r="A13" s="1" t="s">
        <v>16</v>
      </c>
      <c r="B13" s="1">
        <v>343537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343537</v>
      </c>
      <c r="H13" s="1">
        <f t="shared" si="1"/>
        <v>343537</v>
      </c>
    </row>
    <row r="14" spans="1:8">
      <c r="A14" s="1" t="s">
        <v>17</v>
      </c>
      <c r="B14" s="1">
        <v>807113</v>
      </c>
      <c r="C14" s="1">
        <v>0</v>
      </c>
      <c r="D14" s="1">
        <v>219125</v>
      </c>
      <c r="E14" s="1">
        <v>0</v>
      </c>
      <c r="F14" s="1">
        <v>0</v>
      </c>
      <c r="G14" s="1">
        <f t="shared" si="0"/>
        <v>1026238</v>
      </c>
      <c r="H14" s="1">
        <f t="shared" si="1"/>
        <v>807113</v>
      </c>
    </row>
    <row r="15" spans="1:8">
      <c r="A15" s="1" t="s">
        <v>18</v>
      </c>
      <c r="B15" s="1">
        <v>230518221</v>
      </c>
      <c r="C15" s="1">
        <v>0</v>
      </c>
      <c r="D15" s="1">
        <v>0</v>
      </c>
      <c r="E15" s="1">
        <v>23881965</v>
      </c>
      <c r="F15" s="1">
        <v>0</v>
      </c>
      <c r="G15" s="1">
        <f t="shared" si="0"/>
        <v>254400186</v>
      </c>
      <c r="H15" s="1">
        <f t="shared" si="1"/>
        <v>230518221</v>
      </c>
    </row>
    <row r="16" spans="1:8">
      <c r="A16" s="1" t="s">
        <v>19</v>
      </c>
      <c r="B16" s="1">
        <v>112414948</v>
      </c>
      <c r="C16" s="1">
        <v>131567296</v>
      </c>
      <c r="D16" s="1">
        <v>235000</v>
      </c>
      <c r="E16" s="1">
        <v>2481884</v>
      </c>
      <c r="F16" s="1">
        <v>0</v>
      </c>
      <c r="G16" s="1">
        <f t="shared" si="0"/>
        <v>246699128</v>
      </c>
      <c r="H16" s="1">
        <f t="shared" si="1"/>
        <v>243982244</v>
      </c>
    </row>
    <row r="17" spans="1:8">
      <c r="A17" s="1" t="s">
        <v>20</v>
      </c>
      <c r="B17" s="1">
        <v>3388898</v>
      </c>
      <c r="C17" s="1">
        <v>0</v>
      </c>
      <c r="D17" s="1">
        <v>0</v>
      </c>
      <c r="E17" s="1">
        <v>0</v>
      </c>
      <c r="F17" s="1">
        <v>0</v>
      </c>
      <c r="G17" s="1">
        <f t="shared" si="0"/>
        <v>3388898</v>
      </c>
      <c r="H17" s="1">
        <f t="shared" si="1"/>
        <v>3388898</v>
      </c>
    </row>
    <row r="18" spans="1:8">
      <c r="A18" s="1" t="s">
        <v>21</v>
      </c>
      <c r="B18" s="1">
        <v>7134071</v>
      </c>
      <c r="C18" s="1">
        <v>0</v>
      </c>
      <c r="D18" s="1">
        <v>0</v>
      </c>
      <c r="E18" s="1">
        <v>0</v>
      </c>
      <c r="F18" s="1">
        <v>0</v>
      </c>
      <c r="G18" s="1">
        <f t="shared" si="0"/>
        <v>7134071</v>
      </c>
      <c r="H18" s="1">
        <f t="shared" si="1"/>
        <v>7134071</v>
      </c>
    </row>
    <row r="19" spans="1:8">
      <c r="A19" s="1" t="s">
        <v>22</v>
      </c>
      <c r="B19" s="1">
        <v>45422654</v>
      </c>
      <c r="C19" s="1">
        <v>0</v>
      </c>
      <c r="D19" s="1">
        <v>70561555</v>
      </c>
      <c r="E19" s="1">
        <v>4595399</v>
      </c>
      <c r="F19" s="1">
        <v>0</v>
      </c>
      <c r="G19" s="1">
        <f t="shared" si="0"/>
        <v>120579608</v>
      </c>
      <c r="H19" s="1">
        <f t="shared" si="1"/>
        <v>45422654</v>
      </c>
    </row>
    <row r="20" spans="1:8">
      <c r="A20" s="1" t="s">
        <v>23</v>
      </c>
      <c r="B20" s="1">
        <v>0</v>
      </c>
      <c r="C20" s="1">
        <v>1217078</v>
      </c>
      <c r="D20" s="1">
        <v>111546639</v>
      </c>
      <c r="E20" s="1">
        <v>97450</v>
      </c>
      <c r="F20" s="1">
        <v>0</v>
      </c>
      <c r="G20" s="1">
        <f t="shared" si="0"/>
        <v>112861167</v>
      </c>
      <c r="H20" s="1">
        <f t="shared" si="1"/>
        <v>1217078</v>
      </c>
    </row>
    <row r="21" spans="1:8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  <c r="H21" s="1">
        <f t="shared" si="1"/>
        <v>0</v>
      </c>
    </row>
    <row r="22" spans="1:8">
      <c r="A22" s="1" t="s">
        <v>25</v>
      </c>
      <c r="B22" s="1">
        <v>56639306</v>
      </c>
      <c r="C22" s="1">
        <v>17709619</v>
      </c>
      <c r="D22" s="1">
        <v>3195000</v>
      </c>
      <c r="E22" s="1">
        <v>419239</v>
      </c>
      <c r="F22" s="1">
        <v>0</v>
      </c>
      <c r="G22" s="1">
        <f t="shared" si="0"/>
        <v>77963164</v>
      </c>
      <c r="H22" s="1">
        <f t="shared" si="1"/>
        <v>74348925</v>
      </c>
    </row>
    <row r="23" spans="1:8">
      <c r="A23" s="1" t="s">
        <v>26</v>
      </c>
      <c r="B23" s="1">
        <v>44848679</v>
      </c>
      <c r="C23" s="1">
        <v>0</v>
      </c>
      <c r="D23" s="1">
        <v>0</v>
      </c>
      <c r="E23" s="1">
        <v>72985</v>
      </c>
      <c r="F23" s="1">
        <v>0</v>
      </c>
      <c r="G23" s="1">
        <f t="shared" si="0"/>
        <v>44921664</v>
      </c>
      <c r="H23" s="1">
        <f t="shared" si="1"/>
        <v>44848679</v>
      </c>
    </row>
    <row r="24" spans="1:8">
      <c r="A24" s="1" t="s">
        <v>27</v>
      </c>
      <c r="B24" s="1">
        <v>2080560</v>
      </c>
      <c r="C24" s="1">
        <v>25510592</v>
      </c>
      <c r="D24" s="1">
        <v>96828774</v>
      </c>
      <c r="E24" s="1">
        <v>2461210</v>
      </c>
      <c r="F24" s="1">
        <v>0</v>
      </c>
      <c r="G24" s="1">
        <f t="shared" si="0"/>
        <v>126881136</v>
      </c>
      <c r="H24" s="1">
        <f t="shared" si="1"/>
        <v>27591152</v>
      </c>
    </row>
    <row r="25" spans="1:8">
      <c r="A25" s="1" t="s">
        <v>28</v>
      </c>
      <c r="B25" s="1">
        <v>95049714</v>
      </c>
      <c r="C25" s="1">
        <v>0</v>
      </c>
      <c r="D25" s="1">
        <v>0</v>
      </c>
      <c r="E25" s="1">
        <v>4275599</v>
      </c>
      <c r="F25" s="1">
        <v>0</v>
      </c>
      <c r="G25" s="1">
        <f t="shared" si="0"/>
        <v>99325313</v>
      </c>
      <c r="H25" s="1">
        <f t="shared" si="1"/>
        <v>95049714</v>
      </c>
    </row>
    <row r="26" spans="1:8">
      <c r="A26" s="1" t="s">
        <v>29</v>
      </c>
      <c r="B26" s="1">
        <v>669648</v>
      </c>
      <c r="C26" s="1">
        <v>1289752</v>
      </c>
      <c r="D26" s="1">
        <v>17182155</v>
      </c>
      <c r="E26" s="1">
        <v>113294</v>
      </c>
      <c r="F26" s="1">
        <v>0</v>
      </c>
      <c r="G26" s="1">
        <f t="shared" si="0"/>
        <v>19254849</v>
      </c>
      <c r="H26" s="1">
        <f t="shared" si="1"/>
        <v>1959400</v>
      </c>
    </row>
    <row r="27" spans="1:8">
      <c r="A27" s="1" t="s">
        <v>30</v>
      </c>
      <c r="B27" s="1">
        <v>10151436</v>
      </c>
      <c r="C27" s="1">
        <v>0</v>
      </c>
      <c r="D27" s="1">
        <v>12688528</v>
      </c>
      <c r="E27" s="1">
        <v>240377</v>
      </c>
      <c r="F27" s="1">
        <v>0</v>
      </c>
      <c r="G27" s="1">
        <f t="shared" si="0"/>
        <v>23080341</v>
      </c>
      <c r="H27" s="1">
        <f t="shared" si="1"/>
        <v>10151436</v>
      </c>
    </row>
    <row r="28" spans="1:8">
      <c r="A28" s="1" t="s">
        <v>31</v>
      </c>
      <c r="B28" s="1">
        <v>4001249</v>
      </c>
      <c r="C28" s="1">
        <v>389334</v>
      </c>
      <c r="D28" s="1">
        <v>0</v>
      </c>
      <c r="E28" s="1">
        <v>0</v>
      </c>
      <c r="F28" s="1">
        <v>0</v>
      </c>
      <c r="G28" s="1">
        <f t="shared" si="0"/>
        <v>4390583</v>
      </c>
      <c r="H28" s="1">
        <f t="shared" si="1"/>
        <v>4390583</v>
      </c>
    </row>
    <row r="29" spans="1:8">
      <c r="A29" s="1" t="s">
        <v>32</v>
      </c>
      <c r="B29" s="1">
        <v>6557086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6557086</v>
      </c>
      <c r="H29" s="1">
        <f t="shared" si="1"/>
        <v>6557086</v>
      </c>
    </row>
    <row r="30" spans="1:8">
      <c r="A30" s="1" t="s">
        <v>33</v>
      </c>
      <c r="B30" s="1">
        <v>15612319</v>
      </c>
      <c r="C30" s="1">
        <v>0</v>
      </c>
      <c r="D30" s="1">
        <v>25391534</v>
      </c>
      <c r="E30" s="1">
        <v>0</v>
      </c>
      <c r="F30" s="1">
        <v>0</v>
      </c>
      <c r="G30" s="1">
        <f t="shared" si="0"/>
        <v>41003853</v>
      </c>
      <c r="H30" s="1">
        <f t="shared" si="1"/>
        <v>15612319</v>
      </c>
    </row>
    <row r="31" spans="1:8">
      <c r="A31" s="1" t="s">
        <v>34</v>
      </c>
      <c r="B31" s="1">
        <v>1905250</v>
      </c>
      <c r="C31" s="1">
        <v>176000</v>
      </c>
      <c r="D31" s="1">
        <v>0</v>
      </c>
      <c r="E31" s="1">
        <v>9000</v>
      </c>
      <c r="F31" s="1">
        <v>0</v>
      </c>
      <c r="G31" s="1">
        <f t="shared" si="0"/>
        <v>2090250</v>
      </c>
      <c r="H31" s="1">
        <f t="shared" si="1"/>
        <v>2081250</v>
      </c>
    </row>
    <row r="32" spans="1:8">
      <c r="A32" s="1" t="s">
        <v>35</v>
      </c>
      <c r="B32" s="1">
        <v>164980290</v>
      </c>
      <c r="C32" s="1">
        <v>0</v>
      </c>
      <c r="D32" s="1">
        <v>28170782</v>
      </c>
      <c r="E32" s="1">
        <v>1428897</v>
      </c>
      <c r="F32" s="1">
        <v>0</v>
      </c>
      <c r="G32" s="1">
        <f t="shared" si="0"/>
        <v>194579969</v>
      </c>
      <c r="H32" s="1">
        <f t="shared" si="1"/>
        <v>164980290</v>
      </c>
    </row>
    <row r="33" spans="1:8">
      <c r="A33" s="1" t="s">
        <v>36</v>
      </c>
      <c r="B33" s="1">
        <v>13040121</v>
      </c>
      <c r="C33" s="1">
        <v>8928715</v>
      </c>
      <c r="D33" s="1">
        <v>47029768</v>
      </c>
      <c r="E33" s="1">
        <v>2271486</v>
      </c>
      <c r="F33" s="1">
        <v>0</v>
      </c>
      <c r="G33" s="1">
        <f t="shared" si="0"/>
        <v>71270090</v>
      </c>
      <c r="H33" s="1">
        <f t="shared" si="1"/>
        <v>21968836</v>
      </c>
    </row>
    <row r="34" spans="1:8">
      <c r="A34" s="1" t="s">
        <v>37</v>
      </c>
      <c r="B34" s="1">
        <v>448178000</v>
      </c>
      <c r="C34" s="1">
        <v>0</v>
      </c>
      <c r="D34" s="1">
        <v>4959597</v>
      </c>
      <c r="E34" s="1">
        <v>4496698</v>
      </c>
      <c r="F34" s="1">
        <v>0</v>
      </c>
      <c r="G34" s="1">
        <f t="shared" si="0"/>
        <v>457634295</v>
      </c>
      <c r="H34" s="1">
        <f t="shared" si="1"/>
        <v>448178000</v>
      </c>
    </row>
    <row r="35" spans="1:8">
      <c r="A35" s="1" t="s">
        <v>38</v>
      </c>
      <c r="B35" s="1">
        <v>117420999</v>
      </c>
      <c r="C35" s="1">
        <v>0</v>
      </c>
      <c r="D35" s="1">
        <v>0</v>
      </c>
      <c r="E35" s="1">
        <v>4680848</v>
      </c>
      <c r="F35" s="1">
        <v>0</v>
      </c>
      <c r="G35" s="1">
        <f t="shared" si="0"/>
        <v>122101847</v>
      </c>
      <c r="H35" s="1">
        <f t="shared" si="1"/>
        <v>117420999</v>
      </c>
    </row>
    <row r="36" spans="1:8">
      <c r="A36" s="1" t="s">
        <v>39</v>
      </c>
      <c r="B36" s="1">
        <v>1586238</v>
      </c>
      <c r="C36" s="1">
        <v>0</v>
      </c>
      <c r="D36" s="1">
        <v>0</v>
      </c>
      <c r="E36" s="1">
        <v>352564</v>
      </c>
      <c r="F36" s="1">
        <v>0</v>
      </c>
      <c r="G36" s="1">
        <f t="shared" si="0"/>
        <v>1938802</v>
      </c>
      <c r="H36" s="1">
        <f t="shared" si="1"/>
        <v>1586238</v>
      </c>
    </row>
    <row r="37" spans="1:8">
      <c r="A37" s="1" t="s">
        <v>40</v>
      </c>
      <c r="B37" s="1">
        <v>99498163</v>
      </c>
      <c r="C37" s="1">
        <v>0</v>
      </c>
      <c r="D37" s="1">
        <v>5139673</v>
      </c>
      <c r="E37" s="1">
        <v>17647392</v>
      </c>
      <c r="F37" s="1">
        <v>0</v>
      </c>
      <c r="G37" s="1">
        <f t="shared" si="0"/>
        <v>122285228</v>
      </c>
      <c r="H37" s="1">
        <f t="shared" si="1"/>
        <v>99498163</v>
      </c>
    </row>
    <row r="38" spans="1:8">
      <c r="A38" s="1" t="s">
        <v>41</v>
      </c>
      <c r="B38" s="1">
        <v>18345762</v>
      </c>
      <c r="C38" s="1">
        <v>0</v>
      </c>
      <c r="D38" s="1">
        <v>7230900</v>
      </c>
      <c r="E38" s="1">
        <v>32617869</v>
      </c>
      <c r="F38" s="1">
        <v>0</v>
      </c>
      <c r="G38" s="1">
        <f t="shared" si="0"/>
        <v>58194531</v>
      </c>
      <c r="H38" s="1">
        <f t="shared" si="1"/>
        <v>18345762</v>
      </c>
    </row>
    <row r="39" spans="1:8">
      <c r="A39" s="1" t="s">
        <v>42</v>
      </c>
      <c r="B39" s="1">
        <v>28372411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28372411</v>
      </c>
      <c r="H39" s="1">
        <f t="shared" si="1"/>
        <v>28372411</v>
      </c>
    </row>
    <row r="40" spans="1:8">
      <c r="A40" s="1" t="s">
        <v>43</v>
      </c>
      <c r="B40" s="1">
        <v>231625151</v>
      </c>
      <c r="C40" s="1">
        <v>0</v>
      </c>
      <c r="D40" s="1">
        <v>0</v>
      </c>
      <c r="E40" s="1">
        <v>0</v>
      </c>
      <c r="F40" s="1">
        <v>0</v>
      </c>
      <c r="G40" s="1">
        <f t="shared" si="0"/>
        <v>231625151</v>
      </c>
      <c r="H40" s="1">
        <f t="shared" si="1"/>
        <v>231625151</v>
      </c>
    </row>
    <row r="41" spans="1:8">
      <c r="A41" s="1" t="s">
        <v>45</v>
      </c>
      <c r="B41" s="1">
        <v>6722237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6722237</v>
      </c>
      <c r="H41" s="1">
        <f t="shared" si="1"/>
        <v>6722237</v>
      </c>
    </row>
    <row r="42" spans="1:8">
      <c r="A42" s="1" t="s">
        <v>154</v>
      </c>
      <c r="B42" s="1">
        <f>SUM(B57:B58)</f>
        <v>19251792</v>
      </c>
      <c r="C42" s="1">
        <f t="shared" ref="C42:G42" si="2">SUM(C57:C58)</f>
        <v>0</v>
      </c>
      <c r="D42" s="1">
        <f t="shared" si="2"/>
        <v>114705920</v>
      </c>
      <c r="E42" s="1">
        <f t="shared" si="2"/>
        <v>31573583</v>
      </c>
      <c r="F42" s="1">
        <f t="shared" si="2"/>
        <v>48077590</v>
      </c>
      <c r="G42" s="1">
        <f t="shared" si="2"/>
        <v>213608885</v>
      </c>
      <c r="H42" s="1">
        <f t="shared" si="1"/>
        <v>19251792</v>
      </c>
    </row>
    <row r="43" spans="1:8">
      <c r="A43" s="1" t="s">
        <v>48</v>
      </c>
      <c r="B43" s="1">
        <v>0</v>
      </c>
      <c r="C43" s="1">
        <v>0</v>
      </c>
      <c r="D43" s="1">
        <v>1769000</v>
      </c>
      <c r="E43" s="1">
        <v>0</v>
      </c>
      <c r="F43" s="1">
        <v>0</v>
      </c>
      <c r="G43" s="1">
        <f t="shared" si="0"/>
        <v>1769000</v>
      </c>
      <c r="H43" s="1">
        <f t="shared" si="1"/>
        <v>0</v>
      </c>
    </row>
    <row r="44" spans="1:8">
      <c r="A44" s="1" t="s">
        <v>49</v>
      </c>
      <c r="B44" s="1">
        <v>23744333</v>
      </c>
      <c r="C44" s="1">
        <v>627832</v>
      </c>
      <c r="D44" s="1">
        <v>0</v>
      </c>
      <c r="E44" s="1">
        <v>3590721</v>
      </c>
      <c r="F44" s="1">
        <v>8079913</v>
      </c>
      <c r="G44" s="1">
        <f t="shared" si="0"/>
        <v>36042799</v>
      </c>
      <c r="H44" s="1">
        <f t="shared" si="1"/>
        <v>24372165</v>
      </c>
    </row>
    <row r="45" spans="1:8">
      <c r="A45" s="1" t="s">
        <v>50</v>
      </c>
      <c r="B45" s="1">
        <v>135358751</v>
      </c>
      <c r="C45" s="1">
        <v>168014958</v>
      </c>
      <c r="D45" s="1">
        <v>0</v>
      </c>
      <c r="E45" s="1">
        <v>1402899</v>
      </c>
      <c r="F45" s="1">
        <v>0</v>
      </c>
      <c r="G45" s="1">
        <f t="shared" si="0"/>
        <v>304776608</v>
      </c>
      <c r="H45" s="1">
        <f t="shared" si="1"/>
        <v>303373709</v>
      </c>
    </row>
    <row r="46" spans="1:8">
      <c r="A46" s="1" t="s">
        <v>51</v>
      </c>
      <c r="B46" s="1">
        <v>6559075</v>
      </c>
      <c r="C46" s="1">
        <v>0</v>
      </c>
      <c r="D46" s="1">
        <v>0</v>
      </c>
      <c r="E46" s="1">
        <v>0</v>
      </c>
      <c r="F46" s="1">
        <v>0</v>
      </c>
      <c r="G46" s="1">
        <f t="shared" si="0"/>
        <v>6559075</v>
      </c>
      <c r="H46" s="1">
        <f t="shared" si="1"/>
        <v>6559075</v>
      </c>
    </row>
    <row r="47" spans="1:8">
      <c r="A47" s="1" t="s">
        <v>52</v>
      </c>
      <c r="B47" s="1">
        <v>7504805</v>
      </c>
      <c r="C47" s="1">
        <v>0</v>
      </c>
      <c r="D47" s="1">
        <v>22000</v>
      </c>
      <c r="E47" s="1">
        <v>557351</v>
      </c>
      <c r="F47" s="1">
        <v>0</v>
      </c>
      <c r="G47" s="1">
        <f t="shared" si="0"/>
        <v>8084156</v>
      </c>
      <c r="H47" s="1">
        <f t="shared" si="1"/>
        <v>7504805</v>
      </c>
    </row>
    <row r="48" spans="1:8">
      <c r="A48" s="1" t="s">
        <v>53</v>
      </c>
      <c r="B48" s="1">
        <v>59636952</v>
      </c>
      <c r="C48" s="1">
        <v>40794140</v>
      </c>
      <c r="D48" s="1">
        <v>0</v>
      </c>
      <c r="E48" s="1">
        <v>2446406</v>
      </c>
      <c r="F48" s="1">
        <v>16025255</v>
      </c>
      <c r="G48" s="1">
        <f t="shared" si="0"/>
        <v>118902753</v>
      </c>
      <c r="H48" s="1">
        <f t="shared" si="1"/>
        <v>100431092</v>
      </c>
    </row>
    <row r="49" spans="1:8">
      <c r="A49" s="1" t="s">
        <v>54</v>
      </c>
      <c r="B49" s="1">
        <v>143749814</v>
      </c>
      <c r="C49" s="1">
        <v>0</v>
      </c>
      <c r="D49" s="1">
        <v>1440563</v>
      </c>
      <c r="E49" s="1">
        <v>14459346</v>
      </c>
      <c r="F49" s="1">
        <v>0</v>
      </c>
      <c r="G49" s="1">
        <f t="shared" si="0"/>
        <v>159649723</v>
      </c>
      <c r="H49" s="1">
        <f t="shared" si="1"/>
        <v>143749814</v>
      </c>
    </row>
    <row r="50" spans="1:8">
      <c r="A50" s="1" t="s">
        <v>56</v>
      </c>
      <c r="B50" s="1">
        <v>0</v>
      </c>
      <c r="C50" s="1">
        <v>22869135</v>
      </c>
      <c r="D50" s="1">
        <v>35914997</v>
      </c>
      <c r="E50" s="1">
        <v>225200</v>
      </c>
      <c r="F50" s="1">
        <v>0</v>
      </c>
      <c r="G50" s="1">
        <f t="shared" si="0"/>
        <v>59009332</v>
      </c>
      <c r="H50" s="1">
        <f t="shared" si="1"/>
        <v>22869135</v>
      </c>
    </row>
    <row r="51" spans="1:8">
      <c r="A51" s="1" t="s">
        <v>57</v>
      </c>
      <c r="B51" s="1">
        <v>65379234</v>
      </c>
      <c r="C51" s="1">
        <v>0</v>
      </c>
      <c r="D51" s="1">
        <v>2631956</v>
      </c>
      <c r="E51" s="1">
        <v>0</v>
      </c>
      <c r="F51" s="1">
        <v>0</v>
      </c>
      <c r="G51" s="1">
        <f t="shared" si="0"/>
        <v>68011190</v>
      </c>
      <c r="H51" s="1">
        <f t="shared" si="1"/>
        <v>65379234</v>
      </c>
    </row>
    <row r="52" spans="1:8">
      <c r="A52" s="1" t="s">
        <v>58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f t="shared" si="0"/>
        <v>0</v>
      </c>
      <c r="H52" s="1">
        <f t="shared" si="1"/>
        <v>0</v>
      </c>
    </row>
    <row r="53" spans="1:8">
      <c r="A53" s="1" t="s">
        <v>156</v>
      </c>
      <c r="B53" s="1">
        <f>SUM(B50,B48,B45,B44,B42,B38,B26,B22,B20,B19,B12,B11,B9,B5,B2,B35)</f>
        <v>579816362</v>
      </c>
      <c r="C53" s="1">
        <f t="shared" ref="C53:G53" si="3">SUM(C50,C48,C45,C44,C42,C38,C26,C22,C20,C19,C12,C11,C9,C5,C2,C35)</f>
        <v>254875214</v>
      </c>
      <c r="D53" s="1">
        <f t="shared" si="3"/>
        <v>985237406</v>
      </c>
      <c r="E53" s="1">
        <f t="shared" si="3"/>
        <v>222049315</v>
      </c>
      <c r="F53" s="1">
        <f t="shared" si="3"/>
        <v>73073736</v>
      </c>
      <c r="G53" s="1">
        <f t="shared" si="3"/>
        <v>2115052033</v>
      </c>
      <c r="H53" s="1">
        <f t="shared" si="1"/>
        <v>834691576</v>
      </c>
    </row>
    <row r="54" spans="1:8">
      <c r="A54" s="2" t="s">
        <v>155</v>
      </c>
      <c r="B54" s="1">
        <f t="shared" ref="B54:G54" si="4">+SUM(B2:B52)</f>
        <v>2404558073</v>
      </c>
      <c r="C54" s="1">
        <f t="shared" si="4"/>
        <v>939641501</v>
      </c>
      <c r="D54" s="1">
        <f t="shared" si="4"/>
        <v>1211763706</v>
      </c>
      <c r="E54" s="1">
        <f t="shared" si="4"/>
        <v>296686469</v>
      </c>
      <c r="F54" s="1">
        <f t="shared" si="4"/>
        <v>73073736</v>
      </c>
      <c r="G54" s="1">
        <f t="shared" si="4"/>
        <v>4925723485</v>
      </c>
      <c r="H54" s="1">
        <f t="shared" si="1"/>
        <v>3344199574</v>
      </c>
    </row>
    <row r="57" spans="1:8">
      <c r="A57" s="1" t="s">
        <v>46</v>
      </c>
      <c r="B57" s="1">
        <v>19251792</v>
      </c>
      <c r="C57" s="1">
        <v>0</v>
      </c>
      <c r="D57" s="1">
        <v>114705920</v>
      </c>
      <c r="E57" s="1">
        <v>31573583</v>
      </c>
      <c r="F57" s="1">
        <v>48077590</v>
      </c>
      <c r="G57" s="1">
        <f>+SUM(B57:F57)</f>
        <v>213608885</v>
      </c>
    </row>
    <row r="58" spans="1:8">
      <c r="A58" s="1" t="s">
        <v>47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f>+SUM(B58:F58)</f>
        <v>0</v>
      </c>
    </row>
    <row r="59" spans="1:8">
      <c r="A59" s="1" t="s">
        <v>44</v>
      </c>
      <c r="B59" s="1">
        <v>14348350</v>
      </c>
      <c r="C59" s="1">
        <v>87854</v>
      </c>
      <c r="D59" s="1">
        <v>0</v>
      </c>
      <c r="E59" s="1">
        <v>0</v>
      </c>
      <c r="F59" s="1">
        <v>0</v>
      </c>
      <c r="G59" s="1">
        <f>+SUM(B59:F59)</f>
        <v>14436204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4" workbookViewId="0">
      <selection activeCell="C48" sqref="C48"/>
    </sheetView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157</v>
      </c>
    </row>
    <row r="2" spans="1:7">
      <c r="A2" s="1" t="s">
        <v>6</v>
      </c>
      <c r="B2" s="1">
        <v>0</v>
      </c>
      <c r="C2" s="1">
        <v>2530989</v>
      </c>
      <c r="D2" s="1">
        <v>740014</v>
      </c>
      <c r="E2" s="1">
        <v>448321</v>
      </c>
      <c r="F2" s="1">
        <v>0</v>
      </c>
      <c r="G2" s="1">
        <f>SUM(B2:C2)</f>
        <v>2530989</v>
      </c>
    </row>
    <row r="3" spans="1:7">
      <c r="A3" s="1" t="s">
        <v>7</v>
      </c>
      <c r="B3" s="1">
        <v>3711625</v>
      </c>
      <c r="C3" s="1">
        <v>0</v>
      </c>
      <c r="D3" s="1">
        <v>5604675</v>
      </c>
      <c r="E3" s="1">
        <v>0</v>
      </c>
      <c r="F3" s="1">
        <v>0</v>
      </c>
      <c r="G3" s="1">
        <f t="shared" ref="G3:G54" si="0">SUM(B3:C3)</f>
        <v>3711625</v>
      </c>
    </row>
    <row r="4" spans="1:7">
      <c r="A4" s="1" t="s">
        <v>8</v>
      </c>
      <c r="B4" s="1">
        <v>21065302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21065302</v>
      </c>
    </row>
    <row r="5" spans="1:7">
      <c r="A5" s="1" t="s">
        <v>9</v>
      </c>
      <c r="B5" s="1">
        <v>8825530</v>
      </c>
      <c r="C5" s="1">
        <v>0</v>
      </c>
      <c r="D5" s="1">
        <v>122912756</v>
      </c>
      <c r="E5" s="1">
        <v>877701</v>
      </c>
      <c r="F5" s="1">
        <v>0</v>
      </c>
      <c r="G5" s="1">
        <f t="shared" si="0"/>
        <v>8825530</v>
      </c>
    </row>
    <row r="6" spans="1:7">
      <c r="A6" s="1" t="s">
        <v>10</v>
      </c>
      <c r="B6" s="1">
        <v>0</v>
      </c>
      <c r="C6" s="1">
        <v>1244667000</v>
      </c>
      <c r="D6" s="1">
        <v>0</v>
      </c>
      <c r="E6" s="1">
        <v>511319</v>
      </c>
      <c r="F6" s="1">
        <v>0</v>
      </c>
      <c r="G6" s="1">
        <f t="shared" si="0"/>
        <v>1244667000</v>
      </c>
    </row>
    <row r="7" spans="1:7">
      <c r="A7" s="1" t="s">
        <v>11</v>
      </c>
      <c r="B7" s="1">
        <v>69834210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69834210</v>
      </c>
    </row>
    <row r="8" spans="1:7">
      <c r="A8" s="1" t="s">
        <v>12</v>
      </c>
      <c r="B8" s="1">
        <v>24225000</v>
      </c>
      <c r="C8" s="1">
        <v>3638865</v>
      </c>
      <c r="D8" s="1">
        <v>0</v>
      </c>
      <c r="E8" s="1">
        <v>271474</v>
      </c>
      <c r="F8" s="1">
        <v>0</v>
      </c>
      <c r="G8" s="1">
        <f t="shared" si="0"/>
        <v>27863865</v>
      </c>
    </row>
    <row r="9" spans="1:7">
      <c r="A9" s="1" t="s">
        <v>13</v>
      </c>
      <c r="B9" s="1">
        <v>12501335</v>
      </c>
      <c r="C9" s="1">
        <v>87100</v>
      </c>
      <c r="D9" s="1">
        <v>5549945</v>
      </c>
      <c r="E9" s="1">
        <v>348129</v>
      </c>
      <c r="F9" s="1">
        <v>460690</v>
      </c>
      <c r="G9" s="1">
        <f t="shared" si="0"/>
        <v>12588435</v>
      </c>
    </row>
    <row r="10" spans="1:7">
      <c r="A10" s="1" t="s">
        <v>55</v>
      </c>
      <c r="B10" s="1">
        <v>343853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343853</v>
      </c>
    </row>
    <row r="11" spans="1:7">
      <c r="A11" s="1" t="s">
        <v>14</v>
      </c>
      <c r="B11" s="1">
        <v>107376622</v>
      </c>
      <c r="C11" s="1">
        <v>0</v>
      </c>
      <c r="D11" s="1">
        <v>277647580</v>
      </c>
      <c r="E11" s="1">
        <v>13745943</v>
      </c>
      <c r="F11" s="1">
        <v>0</v>
      </c>
      <c r="G11" s="1">
        <f t="shared" si="0"/>
        <v>107376622</v>
      </c>
    </row>
    <row r="12" spans="1:7">
      <c r="A12" s="1" t="s">
        <v>15</v>
      </c>
      <c r="B12" s="1">
        <v>0</v>
      </c>
      <c r="C12" s="1">
        <v>0</v>
      </c>
      <c r="D12" s="1">
        <v>388290715</v>
      </c>
      <c r="E12" s="1">
        <v>81463666</v>
      </c>
      <c r="F12" s="1">
        <v>2929774</v>
      </c>
      <c r="G12" s="1">
        <f t="shared" si="0"/>
        <v>0</v>
      </c>
    </row>
    <row r="13" spans="1:7">
      <c r="A13" s="1" t="s">
        <v>16</v>
      </c>
      <c r="B13" s="1">
        <v>267899</v>
      </c>
      <c r="C13" s="1">
        <v>2957062</v>
      </c>
      <c r="D13" s="1">
        <v>0</v>
      </c>
      <c r="E13" s="1">
        <v>0</v>
      </c>
      <c r="F13" s="1">
        <v>0</v>
      </c>
      <c r="G13" s="1">
        <f t="shared" si="0"/>
        <v>3224961</v>
      </c>
    </row>
    <row r="14" spans="1:7">
      <c r="A14" s="1" t="s">
        <v>17</v>
      </c>
      <c r="B14" s="1">
        <v>0</v>
      </c>
      <c r="C14" s="1">
        <v>0</v>
      </c>
      <c r="D14" s="1">
        <v>2786623</v>
      </c>
      <c r="E14" s="1">
        <v>207528</v>
      </c>
      <c r="F14" s="1">
        <v>0</v>
      </c>
      <c r="G14" s="1">
        <f t="shared" si="0"/>
        <v>0</v>
      </c>
    </row>
    <row r="15" spans="1:7">
      <c r="A15" s="1" t="s">
        <v>18</v>
      </c>
      <c r="B15" s="1">
        <v>202489656</v>
      </c>
      <c r="C15" s="1">
        <v>0</v>
      </c>
      <c r="D15" s="1">
        <v>0</v>
      </c>
      <c r="E15" s="1">
        <v>578849</v>
      </c>
      <c r="F15" s="1">
        <v>0</v>
      </c>
      <c r="G15" s="1">
        <f t="shared" si="0"/>
        <v>202489656</v>
      </c>
    </row>
    <row r="16" spans="1:7">
      <c r="A16" s="1" t="s">
        <v>19</v>
      </c>
      <c r="B16" s="1">
        <v>177702717</v>
      </c>
      <c r="C16" s="1">
        <v>0</v>
      </c>
      <c r="D16" s="1">
        <v>0</v>
      </c>
      <c r="E16" s="1">
        <v>4658145</v>
      </c>
      <c r="F16" s="1">
        <v>0</v>
      </c>
      <c r="G16" s="1">
        <f t="shared" si="0"/>
        <v>177702717</v>
      </c>
    </row>
    <row r="17" spans="1:7">
      <c r="A17" s="1" t="s">
        <v>20</v>
      </c>
      <c r="B17" s="1">
        <v>2701588</v>
      </c>
      <c r="C17" s="1">
        <v>2066786</v>
      </c>
      <c r="D17" s="1">
        <v>0</v>
      </c>
      <c r="E17" s="1">
        <v>8361711</v>
      </c>
      <c r="F17" s="1">
        <v>0</v>
      </c>
      <c r="G17" s="1">
        <f t="shared" si="0"/>
        <v>4768374</v>
      </c>
    </row>
    <row r="18" spans="1:7">
      <c r="A18" s="1" t="s">
        <v>21</v>
      </c>
      <c r="B18" s="1">
        <v>7852621</v>
      </c>
      <c r="C18" s="1">
        <v>1044146</v>
      </c>
      <c r="D18" s="1">
        <v>0</v>
      </c>
      <c r="E18" s="1">
        <v>402446</v>
      </c>
      <c r="F18" s="1">
        <v>0</v>
      </c>
      <c r="G18" s="1">
        <f t="shared" si="0"/>
        <v>8896767</v>
      </c>
    </row>
    <row r="19" spans="1:7">
      <c r="A19" s="1" t="s">
        <v>22</v>
      </c>
      <c r="B19" s="1">
        <v>41377133</v>
      </c>
      <c r="C19" s="1">
        <v>0</v>
      </c>
      <c r="D19" s="1">
        <v>83760228</v>
      </c>
      <c r="E19" s="1">
        <v>4658709</v>
      </c>
      <c r="F19" s="1">
        <v>0</v>
      </c>
      <c r="G19" s="1">
        <f t="shared" si="0"/>
        <v>41377133</v>
      </c>
    </row>
    <row r="20" spans="1:7">
      <c r="A20" s="1" t="s">
        <v>23</v>
      </c>
      <c r="B20" s="1">
        <v>23822431</v>
      </c>
      <c r="C20" s="1">
        <v>0</v>
      </c>
      <c r="D20" s="1">
        <v>176687981</v>
      </c>
      <c r="E20" s="1">
        <v>922500</v>
      </c>
      <c r="F20" s="1">
        <v>0</v>
      </c>
      <c r="G20" s="1">
        <f t="shared" si="0"/>
        <v>23822431</v>
      </c>
    </row>
    <row r="21" spans="1:7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</row>
    <row r="22" spans="1:7">
      <c r="A22" s="1" t="s">
        <v>25</v>
      </c>
      <c r="B22" s="1">
        <v>48750425</v>
      </c>
      <c r="C22" s="1">
        <v>19281341</v>
      </c>
      <c r="D22" s="1">
        <v>1854000</v>
      </c>
      <c r="E22" s="1">
        <v>667873</v>
      </c>
      <c r="F22" s="1">
        <v>0</v>
      </c>
      <c r="G22" s="1">
        <f t="shared" si="0"/>
        <v>68031766</v>
      </c>
    </row>
    <row r="23" spans="1:7">
      <c r="A23" s="1" t="s">
        <v>26</v>
      </c>
      <c r="B23" s="1">
        <v>47417495</v>
      </c>
      <c r="C23" s="1">
        <v>0</v>
      </c>
      <c r="D23" s="1">
        <v>0</v>
      </c>
      <c r="E23" s="1">
        <v>7424154</v>
      </c>
      <c r="F23" s="1">
        <v>0</v>
      </c>
      <c r="G23" s="1">
        <f t="shared" si="0"/>
        <v>47417495</v>
      </c>
    </row>
    <row r="24" spans="1:7">
      <c r="A24" s="1" t="s">
        <v>27</v>
      </c>
      <c r="B24" s="1">
        <v>37838034</v>
      </c>
      <c r="C24" s="1">
        <v>14482321</v>
      </c>
      <c r="D24" s="1">
        <v>5438</v>
      </c>
      <c r="E24" s="1">
        <v>884401</v>
      </c>
      <c r="F24" s="1">
        <v>0</v>
      </c>
      <c r="G24" s="1">
        <f t="shared" si="0"/>
        <v>52320355</v>
      </c>
    </row>
    <row r="25" spans="1:7">
      <c r="A25" s="1" t="s">
        <v>28</v>
      </c>
      <c r="B25" s="1">
        <v>103996522</v>
      </c>
      <c r="C25" s="1">
        <v>0</v>
      </c>
      <c r="D25" s="1">
        <v>0</v>
      </c>
      <c r="E25" s="1">
        <v>5345679</v>
      </c>
      <c r="F25" s="1">
        <v>0</v>
      </c>
      <c r="G25" s="1">
        <f t="shared" si="0"/>
        <v>103996522</v>
      </c>
    </row>
    <row r="26" spans="1:7">
      <c r="A26" s="1" t="s">
        <v>29</v>
      </c>
      <c r="B26" s="1">
        <v>0</v>
      </c>
      <c r="C26" s="1">
        <v>4351305</v>
      </c>
      <c r="D26" s="1">
        <v>17014411</v>
      </c>
      <c r="E26" s="1">
        <v>898202</v>
      </c>
      <c r="F26" s="1">
        <v>0</v>
      </c>
      <c r="G26" s="1">
        <f t="shared" si="0"/>
        <v>4351305</v>
      </c>
    </row>
    <row r="27" spans="1:7">
      <c r="A27" s="1" t="s">
        <v>30</v>
      </c>
      <c r="B27" s="1">
        <v>31864184</v>
      </c>
      <c r="C27" s="1">
        <v>16000</v>
      </c>
      <c r="D27" s="1">
        <v>37436813</v>
      </c>
      <c r="E27" s="1">
        <v>211196</v>
      </c>
      <c r="F27" s="1">
        <v>0</v>
      </c>
      <c r="G27" s="1">
        <f t="shared" si="0"/>
        <v>31880184</v>
      </c>
    </row>
    <row r="28" spans="1:7">
      <c r="A28" s="1" t="s">
        <v>31</v>
      </c>
      <c r="B28" s="1">
        <v>4161954</v>
      </c>
      <c r="C28" s="1">
        <v>0</v>
      </c>
      <c r="D28" s="1">
        <v>1350000</v>
      </c>
      <c r="E28" s="1">
        <v>0</v>
      </c>
      <c r="F28" s="1">
        <v>0</v>
      </c>
      <c r="G28" s="1">
        <f t="shared" si="0"/>
        <v>4161954</v>
      </c>
    </row>
    <row r="29" spans="1:7">
      <c r="A29" s="1" t="s">
        <v>32</v>
      </c>
      <c r="B29" s="1">
        <v>11001753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11001753</v>
      </c>
    </row>
    <row r="30" spans="1:7">
      <c r="A30" s="1" t="s">
        <v>33</v>
      </c>
      <c r="B30" s="1">
        <v>36269330</v>
      </c>
      <c r="C30" s="1">
        <v>0</v>
      </c>
      <c r="D30" s="1">
        <v>23052939</v>
      </c>
      <c r="E30" s="1">
        <v>0</v>
      </c>
      <c r="F30" s="1">
        <v>0</v>
      </c>
      <c r="G30" s="1">
        <f t="shared" si="0"/>
        <v>36269330</v>
      </c>
    </row>
    <row r="31" spans="1:7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f t="shared" si="0"/>
        <v>0</v>
      </c>
    </row>
    <row r="32" spans="1:7">
      <c r="A32" s="1" t="s">
        <v>35</v>
      </c>
      <c r="B32" s="1">
        <v>248482235</v>
      </c>
      <c r="C32" s="1">
        <v>0</v>
      </c>
      <c r="D32" s="1">
        <v>9267035</v>
      </c>
      <c r="E32" s="1">
        <v>856216</v>
      </c>
      <c r="F32" s="1">
        <v>0</v>
      </c>
      <c r="G32" s="1">
        <f t="shared" si="0"/>
        <v>248482235</v>
      </c>
    </row>
    <row r="33" spans="1:7">
      <c r="A33" s="1" t="s">
        <v>36</v>
      </c>
      <c r="B33" s="1">
        <v>11295958</v>
      </c>
      <c r="C33" s="1">
        <v>1169387</v>
      </c>
      <c r="D33" s="1">
        <v>71902015</v>
      </c>
      <c r="E33" s="1">
        <v>0</v>
      </c>
      <c r="F33" s="1">
        <v>9079479</v>
      </c>
      <c r="G33" s="1">
        <f t="shared" si="0"/>
        <v>12465345</v>
      </c>
    </row>
    <row r="34" spans="1:7">
      <c r="A34" s="1" t="s">
        <v>37</v>
      </c>
      <c r="B34" s="1">
        <v>591037200</v>
      </c>
      <c r="C34" s="1">
        <v>0</v>
      </c>
      <c r="D34" s="1">
        <v>5051000</v>
      </c>
      <c r="E34" s="1">
        <v>10406300</v>
      </c>
      <c r="F34" s="1">
        <v>0</v>
      </c>
      <c r="G34" s="1">
        <f t="shared" si="0"/>
        <v>591037200</v>
      </c>
    </row>
    <row r="35" spans="1:7">
      <c r="A35" s="1" t="s">
        <v>38</v>
      </c>
      <c r="B35" s="1">
        <v>239179214</v>
      </c>
      <c r="C35" s="1">
        <v>0</v>
      </c>
      <c r="D35" s="1">
        <v>0</v>
      </c>
      <c r="E35" s="1">
        <v>4857655</v>
      </c>
      <c r="F35" s="1">
        <v>0</v>
      </c>
      <c r="G35" s="1">
        <f t="shared" si="0"/>
        <v>239179214</v>
      </c>
    </row>
    <row r="36" spans="1:7">
      <c r="A36" s="1" t="s">
        <v>39</v>
      </c>
      <c r="B36" s="1">
        <v>9419765</v>
      </c>
      <c r="C36" s="1">
        <v>0</v>
      </c>
      <c r="D36" s="1">
        <v>0</v>
      </c>
      <c r="E36" s="1">
        <v>4916620</v>
      </c>
      <c r="F36" s="1">
        <v>0</v>
      </c>
      <c r="G36" s="1">
        <f t="shared" si="0"/>
        <v>9419765</v>
      </c>
    </row>
    <row r="37" spans="1:7">
      <c r="A37" s="1" t="s">
        <v>40</v>
      </c>
      <c r="B37" s="1">
        <v>36686558</v>
      </c>
      <c r="C37" s="1">
        <v>0</v>
      </c>
      <c r="D37" s="1">
        <v>118354</v>
      </c>
      <c r="E37" s="1">
        <v>28816680</v>
      </c>
      <c r="F37" s="1">
        <v>0</v>
      </c>
      <c r="G37" s="1">
        <f t="shared" si="0"/>
        <v>36686558</v>
      </c>
    </row>
    <row r="38" spans="1:7">
      <c r="A38" s="1" t="s">
        <v>41</v>
      </c>
      <c r="B38" s="1">
        <v>17517727</v>
      </c>
      <c r="C38" s="1">
        <v>0</v>
      </c>
      <c r="D38" s="1">
        <v>8385850</v>
      </c>
      <c r="E38" s="1">
        <v>57417860</v>
      </c>
      <c r="F38" s="1">
        <v>0</v>
      </c>
      <c r="G38" s="1">
        <f t="shared" si="0"/>
        <v>17517727</v>
      </c>
    </row>
    <row r="39" spans="1:7">
      <c r="A39" s="1" t="s">
        <v>42</v>
      </c>
      <c r="B39" s="1">
        <v>47474140</v>
      </c>
      <c r="C39" s="1">
        <v>0</v>
      </c>
      <c r="D39" s="1">
        <v>0</v>
      </c>
      <c r="E39" s="1">
        <v>426703</v>
      </c>
      <c r="F39" s="1">
        <v>0</v>
      </c>
      <c r="G39" s="1">
        <f t="shared" si="0"/>
        <v>47474140</v>
      </c>
    </row>
    <row r="40" spans="1:7">
      <c r="A40" s="1" t="s">
        <v>43</v>
      </c>
      <c r="B40" s="1">
        <v>233060784</v>
      </c>
      <c r="C40" s="1">
        <v>0</v>
      </c>
      <c r="D40" s="1">
        <v>0</v>
      </c>
      <c r="E40" s="1">
        <v>29769</v>
      </c>
      <c r="F40" s="1">
        <v>0</v>
      </c>
      <c r="G40" s="1">
        <f t="shared" si="0"/>
        <v>233060784</v>
      </c>
    </row>
    <row r="41" spans="1:7">
      <c r="A41" s="1" t="s">
        <v>45</v>
      </c>
      <c r="B41" s="1">
        <v>7557373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7557373</v>
      </c>
    </row>
    <row r="42" spans="1:7">
      <c r="A42" s="1" t="s">
        <v>154</v>
      </c>
      <c r="B42" s="1">
        <f>SUM(B56:B57)</f>
        <v>23377455</v>
      </c>
      <c r="C42" s="1">
        <f t="shared" ref="C42:F42" si="1">SUM(C56:C57)</f>
        <v>0</v>
      </c>
      <c r="D42" s="1">
        <f t="shared" si="1"/>
        <v>193653325</v>
      </c>
      <c r="E42" s="1">
        <f t="shared" si="1"/>
        <v>0</v>
      </c>
      <c r="F42" s="1">
        <f t="shared" si="1"/>
        <v>52815125</v>
      </c>
      <c r="G42" s="1">
        <f t="shared" si="0"/>
        <v>23377455</v>
      </c>
    </row>
    <row r="43" spans="1:7">
      <c r="A43" s="1" t="s">
        <v>48</v>
      </c>
      <c r="B43" s="1">
        <v>0</v>
      </c>
      <c r="C43" s="1">
        <v>0</v>
      </c>
      <c r="D43" s="1">
        <v>3628500</v>
      </c>
      <c r="E43" s="1">
        <v>11778</v>
      </c>
      <c r="F43" s="1">
        <v>0</v>
      </c>
      <c r="G43" s="1">
        <f t="shared" si="0"/>
        <v>0</v>
      </c>
    </row>
    <row r="44" spans="1:7">
      <c r="A44" s="1" t="s">
        <v>49</v>
      </c>
      <c r="B44" s="1">
        <v>35851529</v>
      </c>
      <c r="C44" s="1">
        <v>22639482</v>
      </c>
      <c r="D44" s="1">
        <v>205795958</v>
      </c>
      <c r="E44" s="1">
        <v>21787339</v>
      </c>
      <c r="F44" s="1">
        <v>654355</v>
      </c>
      <c r="G44" s="1">
        <f t="shared" si="0"/>
        <v>58491011</v>
      </c>
    </row>
    <row r="45" spans="1:7">
      <c r="A45" s="1" t="s">
        <v>50</v>
      </c>
      <c r="B45" s="1">
        <v>326502580</v>
      </c>
      <c r="C45" s="1">
        <v>292547705</v>
      </c>
      <c r="D45" s="1">
        <v>0</v>
      </c>
      <c r="E45" s="1">
        <v>0</v>
      </c>
      <c r="F45" s="1">
        <v>0</v>
      </c>
      <c r="G45" s="1">
        <f t="shared" si="0"/>
        <v>619050285</v>
      </c>
    </row>
    <row r="46" spans="1:7">
      <c r="A46" s="1" t="s">
        <v>51</v>
      </c>
      <c r="B46" s="1">
        <v>3201899</v>
      </c>
      <c r="C46" s="1">
        <v>0</v>
      </c>
      <c r="D46" s="1">
        <v>0</v>
      </c>
      <c r="E46" s="1">
        <v>3229525</v>
      </c>
      <c r="F46" s="1">
        <v>0</v>
      </c>
      <c r="G46" s="1">
        <f t="shared" si="0"/>
        <v>3201899</v>
      </c>
    </row>
    <row r="47" spans="1:7">
      <c r="A47" s="1" t="s">
        <v>52</v>
      </c>
      <c r="B47" s="1">
        <v>8387603</v>
      </c>
      <c r="C47" s="1">
        <v>0</v>
      </c>
      <c r="D47" s="1">
        <v>29500</v>
      </c>
      <c r="E47" s="1">
        <v>505391</v>
      </c>
      <c r="F47" s="1">
        <v>0</v>
      </c>
      <c r="G47" s="1">
        <f t="shared" si="0"/>
        <v>8387603</v>
      </c>
    </row>
    <row r="48" spans="1:7">
      <c r="A48" s="1" t="s">
        <v>53</v>
      </c>
      <c r="B48" s="1">
        <v>89601140</v>
      </c>
      <c r="C48" s="1">
        <v>67231847</v>
      </c>
      <c r="D48" s="1">
        <v>0</v>
      </c>
      <c r="E48" s="1">
        <v>4575016</v>
      </c>
      <c r="F48" s="1">
        <v>15014385</v>
      </c>
      <c r="G48" s="1">
        <f t="shared" si="0"/>
        <v>156832987</v>
      </c>
    </row>
    <row r="49" spans="1:7">
      <c r="A49" s="1" t="s">
        <v>54</v>
      </c>
      <c r="B49" s="1">
        <v>283950563</v>
      </c>
      <c r="C49" s="1">
        <v>2477219</v>
      </c>
      <c r="D49" s="1">
        <v>0</v>
      </c>
      <c r="E49" s="1">
        <v>24130982</v>
      </c>
      <c r="F49" s="1">
        <v>0</v>
      </c>
      <c r="G49" s="1">
        <f t="shared" si="0"/>
        <v>286427782</v>
      </c>
    </row>
    <row r="50" spans="1:7">
      <c r="A50" s="1" t="s">
        <v>56</v>
      </c>
      <c r="B50" s="1">
        <v>0</v>
      </c>
      <c r="C50" s="1">
        <v>36031639</v>
      </c>
      <c r="D50" s="1">
        <v>42499882</v>
      </c>
      <c r="E50" s="1">
        <v>130000</v>
      </c>
      <c r="F50" s="1">
        <v>0</v>
      </c>
      <c r="G50" s="1">
        <f t="shared" si="0"/>
        <v>36031639</v>
      </c>
    </row>
    <row r="51" spans="1:7">
      <c r="A51" s="1" t="s">
        <v>57</v>
      </c>
      <c r="B51" s="1">
        <v>90163749</v>
      </c>
      <c r="C51" s="1">
        <v>0</v>
      </c>
      <c r="D51" s="1">
        <v>2434471</v>
      </c>
      <c r="E51" s="1">
        <v>0</v>
      </c>
      <c r="F51" s="1">
        <v>0</v>
      </c>
      <c r="G51" s="1">
        <f t="shared" si="0"/>
        <v>90163749</v>
      </c>
    </row>
    <row r="52" spans="1:7">
      <c r="A52" s="1" t="s">
        <v>58</v>
      </c>
      <c r="B52" s="1">
        <v>0</v>
      </c>
      <c r="C52" s="1">
        <v>15470317</v>
      </c>
      <c r="D52" s="1">
        <v>0</v>
      </c>
      <c r="E52" s="1">
        <v>0</v>
      </c>
      <c r="F52" s="1">
        <v>0</v>
      </c>
      <c r="G52" s="1">
        <f t="shared" si="0"/>
        <v>15470317</v>
      </c>
    </row>
    <row r="53" spans="1:7">
      <c r="A53" s="1" t="s">
        <v>156</v>
      </c>
      <c r="B53" s="1">
        <f>SUM(B2,B5,B9,B11,B12,B19,B20,B26,B35,B38,B42,B44,B45,B48,B50,B22)</f>
        <v>974683121</v>
      </c>
      <c r="C53" s="1">
        <f t="shared" ref="C53:F53" si="2">SUM(C2,C5,C9,C11,C12,C19,C20,C26,C35,C38,C42,C44,C45,C48,C50,C22)</f>
        <v>444701408</v>
      </c>
      <c r="D53" s="1">
        <f t="shared" si="2"/>
        <v>1524792645</v>
      </c>
      <c r="E53" s="1">
        <f t="shared" si="2"/>
        <v>192798914</v>
      </c>
      <c r="F53" s="1">
        <f t="shared" si="2"/>
        <v>71874329</v>
      </c>
      <c r="G53" s="1">
        <f t="shared" si="0"/>
        <v>1419384529</v>
      </c>
    </row>
    <row r="54" spans="1:7">
      <c r="A54" s="2" t="s">
        <v>155</v>
      </c>
      <c r="B54" s="1">
        <f>SUM(B2:B52)</f>
        <v>3328144691</v>
      </c>
      <c r="C54" s="1">
        <f t="shared" ref="C54:F54" si="3">SUM(C2:C52)</f>
        <v>1732690511</v>
      </c>
      <c r="D54" s="1">
        <f t="shared" si="3"/>
        <v>1687460008</v>
      </c>
      <c r="E54" s="1">
        <f t="shared" si="3"/>
        <v>294985780</v>
      </c>
      <c r="F54" s="1">
        <f t="shared" si="3"/>
        <v>80953808</v>
      </c>
      <c r="G54" s="1">
        <f t="shared" si="0"/>
        <v>5060835202</v>
      </c>
    </row>
    <row r="55" spans="1:7">
      <c r="A55" s="3"/>
    </row>
    <row r="56" spans="1:7">
      <c r="A56" s="1" t="s">
        <v>46</v>
      </c>
      <c r="B56" s="1">
        <v>23377455</v>
      </c>
      <c r="C56" s="1">
        <v>0</v>
      </c>
      <c r="D56" s="1">
        <v>193653325</v>
      </c>
      <c r="E56" s="1">
        <v>0</v>
      </c>
      <c r="F56" s="1">
        <v>52815125</v>
      </c>
    </row>
    <row r="57" spans="1:7">
      <c r="A57" s="1" t="s">
        <v>47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</row>
    <row r="58" spans="1:7">
      <c r="A58" s="1" t="s">
        <v>44</v>
      </c>
      <c r="B58" s="1">
        <v>11262087</v>
      </c>
      <c r="C58" s="1">
        <v>22135</v>
      </c>
      <c r="D58" s="1">
        <v>0</v>
      </c>
      <c r="E58" s="1">
        <v>68979</v>
      </c>
      <c r="F58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27" sqref="F27"/>
    </sheetView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>
        <v>0</v>
      </c>
      <c r="C2" s="1">
        <v>2143221</v>
      </c>
      <c r="D2" s="1">
        <v>740014</v>
      </c>
      <c r="E2" s="1">
        <v>440471</v>
      </c>
      <c r="F2" s="1">
        <v>0</v>
      </c>
    </row>
    <row r="3" spans="1:6">
      <c r="A3" s="1" t="s">
        <v>7</v>
      </c>
      <c r="B3" s="1">
        <v>3533986</v>
      </c>
      <c r="C3" s="1">
        <v>0</v>
      </c>
      <c r="D3" s="1">
        <v>7754831</v>
      </c>
      <c r="E3" s="1">
        <v>0</v>
      </c>
      <c r="F3" s="1">
        <v>0</v>
      </c>
    </row>
    <row r="4" spans="1:6">
      <c r="A4" s="1" t="s">
        <v>8</v>
      </c>
      <c r="B4" s="1">
        <v>21081763</v>
      </c>
      <c r="C4" s="1">
        <v>0</v>
      </c>
      <c r="D4" s="1">
        <v>0</v>
      </c>
      <c r="E4" s="1">
        <v>0</v>
      </c>
      <c r="F4" s="1">
        <v>0</v>
      </c>
    </row>
    <row r="5" spans="1:6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>
      <c r="A6" s="1" t="s">
        <v>10</v>
      </c>
      <c r="B6" s="1">
        <v>0</v>
      </c>
      <c r="C6" s="1">
        <v>1397334000</v>
      </c>
      <c r="D6" s="1">
        <v>0</v>
      </c>
      <c r="E6" s="1">
        <v>591889</v>
      </c>
      <c r="F6" s="1">
        <v>0</v>
      </c>
    </row>
    <row r="7" spans="1:6">
      <c r="A7" s="1" t="s">
        <v>11</v>
      </c>
      <c r="B7" s="1">
        <v>74014215</v>
      </c>
      <c r="C7" s="1">
        <v>0</v>
      </c>
      <c r="D7" s="1">
        <v>0</v>
      </c>
      <c r="E7" s="1">
        <v>0</v>
      </c>
      <c r="F7" s="1">
        <v>0</v>
      </c>
    </row>
    <row r="8" spans="1:6">
      <c r="A8" s="1" t="s">
        <v>12</v>
      </c>
      <c r="B8" s="1">
        <v>19377553</v>
      </c>
      <c r="C8" s="1">
        <v>4744346</v>
      </c>
      <c r="D8" s="1">
        <v>0</v>
      </c>
      <c r="E8" s="1">
        <v>230000</v>
      </c>
      <c r="F8" s="1">
        <v>0</v>
      </c>
    </row>
    <row r="9" spans="1:6">
      <c r="A9" s="1" t="s">
        <v>13</v>
      </c>
      <c r="B9" s="1">
        <v>12664388</v>
      </c>
      <c r="C9" s="1">
        <v>119650</v>
      </c>
      <c r="D9" s="1">
        <v>6533178</v>
      </c>
      <c r="E9" s="1">
        <v>156039</v>
      </c>
      <c r="F9" s="1">
        <v>547095</v>
      </c>
    </row>
    <row r="10" spans="1:6">
      <c r="A10" s="1" t="s">
        <v>14</v>
      </c>
      <c r="B10" s="1">
        <v>106012328</v>
      </c>
      <c r="C10" s="1">
        <v>0</v>
      </c>
      <c r="D10" s="1">
        <v>269974503</v>
      </c>
      <c r="E10" s="1">
        <v>14128352</v>
      </c>
      <c r="F10" s="1">
        <v>0</v>
      </c>
    </row>
    <row r="11" spans="1:6">
      <c r="A11" s="1" t="s">
        <v>15</v>
      </c>
      <c r="B11" s="1">
        <v>0</v>
      </c>
      <c r="C11" s="1">
        <v>0</v>
      </c>
      <c r="D11" s="1">
        <v>412727199</v>
      </c>
      <c r="E11" s="1">
        <v>91346761</v>
      </c>
      <c r="F11" s="1">
        <v>1988394</v>
      </c>
    </row>
    <row r="12" spans="1:6">
      <c r="A12" s="1" t="s">
        <v>16</v>
      </c>
      <c r="B12" s="1">
        <v>284889</v>
      </c>
      <c r="C12" s="1">
        <v>3497503</v>
      </c>
      <c r="D12" s="1">
        <v>0</v>
      </c>
      <c r="E12" s="1">
        <v>0</v>
      </c>
      <c r="F12" s="1">
        <v>0</v>
      </c>
    </row>
    <row r="13" spans="1:6">
      <c r="A13" s="1" t="s">
        <v>17</v>
      </c>
      <c r="B13" s="1">
        <v>168151</v>
      </c>
      <c r="C13" s="1">
        <v>1168062</v>
      </c>
      <c r="D13" s="1">
        <v>2589913</v>
      </c>
      <c r="E13" s="1">
        <v>44731</v>
      </c>
      <c r="F13" s="1">
        <v>0</v>
      </c>
    </row>
    <row r="14" spans="1:6">
      <c r="A14" s="1" t="s">
        <v>18</v>
      </c>
      <c r="B14" s="1">
        <v>201571243</v>
      </c>
      <c r="C14" s="1">
        <v>0</v>
      </c>
      <c r="D14" s="1">
        <v>0</v>
      </c>
      <c r="E14" s="1">
        <v>500825</v>
      </c>
      <c r="F14" s="1">
        <v>0</v>
      </c>
    </row>
    <row r="15" spans="1:6">
      <c r="A15" s="1" t="s">
        <v>19</v>
      </c>
      <c r="B15" s="1">
        <v>194503124</v>
      </c>
      <c r="C15" s="1">
        <v>0</v>
      </c>
      <c r="D15" s="1">
        <v>0</v>
      </c>
      <c r="E15" s="1">
        <v>4396530</v>
      </c>
      <c r="F15" s="1">
        <v>0</v>
      </c>
    </row>
    <row r="16" spans="1:6">
      <c r="A16" s="1" t="s">
        <v>20</v>
      </c>
      <c r="B16" s="1">
        <v>2740310</v>
      </c>
      <c r="C16" s="1">
        <v>1689461</v>
      </c>
      <c r="D16" s="1">
        <v>0</v>
      </c>
      <c r="E16" s="1">
        <v>8573174</v>
      </c>
      <c r="F16" s="1">
        <v>0</v>
      </c>
    </row>
    <row r="17" spans="1:6">
      <c r="A17" s="1" t="s">
        <v>21</v>
      </c>
      <c r="B17" s="1">
        <v>7852621</v>
      </c>
      <c r="C17" s="1">
        <v>1033780</v>
      </c>
      <c r="D17" s="1">
        <v>0</v>
      </c>
      <c r="E17" s="1">
        <v>350772</v>
      </c>
      <c r="F17" s="1">
        <v>0</v>
      </c>
    </row>
    <row r="18" spans="1:6">
      <c r="A18" s="1" t="s">
        <v>22</v>
      </c>
      <c r="B18" s="1">
        <v>46719010</v>
      </c>
      <c r="C18" s="1">
        <v>0</v>
      </c>
      <c r="D18" s="1">
        <v>86380793</v>
      </c>
      <c r="E18" s="1">
        <v>4830864</v>
      </c>
      <c r="F18" s="1">
        <v>0</v>
      </c>
    </row>
    <row r="19" spans="1:6">
      <c r="A19" s="1" t="s">
        <v>23</v>
      </c>
      <c r="B19" s="1">
        <v>23764661</v>
      </c>
      <c r="C19" s="1">
        <v>0</v>
      </c>
      <c r="D19" s="1">
        <v>206958775</v>
      </c>
      <c r="E19" s="1">
        <v>1284250</v>
      </c>
      <c r="F19" s="1">
        <v>0</v>
      </c>
    </row>
    <row r="20" spans="1:6">
      <c r="A20" s="1" t="s">
        <v>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>
      <c r="A21" s="1" t="s">
        <v>25</v>
      </c>
      <c r="B21" s="1">
        <v>64202263</v>
      </c>
      <c r="C21" s="1">
        <v>20316981</v>
      </c>
      <c r="D21" s="1">
        <v>1197706</v>
      </c>
      <c r="E21" s="1">
        <v>1235891</v>
      </c>
      <c r="F21" s="1">
        <v>1011227</v>
      </c>
    </row>
    <row r="22" spans="1:6">
      <c r="A22" s="1" t="s">
        <v>26</v>
      </c>
      <c r="B22" s="1">
        <v>50002770</v>
      </c>
      <c r="C22" s="1">
        <v>0</v>
      </c>
      <c r="D22" s="1">
        <v>0</v>
      </c>
      <c r="E22" s="1">
        <v>4435420</v>
      </c>
      <c r="F22" s="1">
        <v>0</v>
      </c>
    </row>
    <row r="23" spans="1:6">
      <c r="A23" s="1" t="s">
        <v>27</v>
      </c>
      <c r="B23" s="1">
        <v>40892544</v>
      </c>
      <c r="C23" s="1">
        <v>14628078</v>
      </c>
      <c r="D23" s="1">
        <v>8063</v>
      </c>
      <c r="E23" s="1">
        <v>912248</v>
      </c>
      <c r="F23" s="1">
        <v>0</v>
      </c>
    </row>
    <row r="24" spans="1:6">
      <c r="A24" s="1" t="s">
        <v>28</v>
      </c>
      <c r="B24" s="1">
        <v>110264747</v>
      </c>
      <c r="C24" s="1">
        <v>0</v>
      </c>
      <c r="D24" s="1">
        <v>0</v>
      </c>
      <c r="E24" s="1">
        <v>5032555</v>
      </c>
      <c r="F24" s="1">
        <v>0</v>
      </c>
    </row>
    <row r="25" spans="1:6">
      <c r="A25" s="1" t="s">
        <v>29</v>
      </c>
      <c r="B25" s="1">
        <v>0</v>
      </c>
      <c r="C25" s="1">
        <v>6685278</v>
      </c>
      <c r="D25" s="1">
        <v>17412953</v>
      </c>
      <c r="E25" s="1">
        <v>1087862</v>
      </c>
      <c r="F25" s="1">
        <v>0</v>
      </c>
    </row>
    <row r="26" spans="1:6">
      <c r="A26" s="1" t="s">
        <v>30</v>
      </c>
      <c r="B26" s="1">
        <v>30523087</v>
      </c>
      <c r="C26" s="1">
        <v>17000</v>
      </c>
      <c r="D26" s="1">
        <v>43013336</v>
      </c>
      <c r="E26" s="1">
        <v>182773</v>
      </c>
      <c r="F26" s="1">
        <v>0</v>
      </c>
    </row>
    <row r="27" spans="1:6">
      <c r="A27" s="1" t="s">
        <v>31</v>
      </c>
      <c r="B27" s="1">
        <v>3705027</v>
      </c>
      <c r="C27" s="1">
        <v>0</v>
      </c>
      <c r="D27" s="1">
        <v>1339000</v>
      </c>
      <c r="E27" s="1">
        <v>0</v>
      </c>
      <c r="F27" s="1">
        <v>0</v>
      </c>
    </row>
    <row r="28" spans="1:6">
      <c r="A28" s="1" t="s">
        <v>32</v>
      </c>
      <c r="B28" s="1">
        <v>12100624</v>
      </c>
      <c r="C28" s="1">
        <v>0</v>
      </c>
      <c r="D28" s="1">
        <v>0</v>
      </c>
      <c r="E28" s="1">
        <v>0</v>
      </c>
      <c r="F28" s="1">
        <v>0</v>
      </c>
    </row>
    <row r="29" spans="1:6">
      <c r="A29" s="1" t="s">
        <v>33</v>
      </c>
      <c r="B29" s="1">
        <v>10396746</v>
      </c>
      <c r="C29" s="1">
        <v>0</v>
      </c>
      <c r="D29" s="1">
        <v>23866375</v>
      </c>
      <c r="E29" s="1">
        <v>0</v>
      </c>
      <c r="F29" s="1">
        <v>0</v>
      </c>
    </row>
    <row r="30" spans="1:6">
      <c r="A30" s="1" t="s">
        <v>34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</row>
    <row r="31" spans="1:6">
      <c r="A31" s="1" t="s">
        <v>35</v>
      </c>
      <c r="B31" s="1">
        <v>261712254</v>
      </c>
      <c r="C31" s="1">
        <v>347600</v>
      </c>
      <c r="D31" s="1">
        <v>6908964</v>
      </c>
      <c r="E31" s="1">
        <v>736053</v>
      </c>
      <c r="F31" s="1">
        <v>0</v>
      </c>
    </row>
    <row r="32" spans="1:6">
      <c r="A32" s="1" t="s">
        <v>36</v>
      </c>
      <c r="B32" s="1">
        <v>24180578</v>
      </c>
      <c r="C32" s="1">
        <v>661214</v>
      </c>
      <c r="D32" s="1">
        <v>68056854</v>
      </c>
      <c r="E32" s="1">
        <v>0</v>
      </c>
      <c r="F32" s="1">
        <v>0</v>
      </c>
    </row>
    <row r="33" spans="1:6">
      <c r="A33" s="1" t="s">
        <v>37</v>
      </c>
      <c r="B33" s="1">
        <v>613186100</v>
      </c>
      <c r="C33" s="1">
        <v>0</v>
      </c>
      <c r="D33" s="1">
        <v>5112000</v>
      </c>
      <c r="E33" s="1">
        <v>9903000</v>
      </c>
      <c r="F33" s="1">
        <v>0</v>
      </c>
    </row>
    <row r="34" spans="1:6">
      <c r="A34" s="1" t="s">
        <v>38</v>
      </c>
      <c r="B34" s="1">
        <v>227467259</v>
      </c>
      <c r="C34" s="1">
        <v>0</v>
      </c>
      <c r="D34" s="1">
        <v>0</v>
      </c>
      <c r="E34" s="1">
        <v>3703013</v>
      </c>
      <c r="F34" s="1">
        <v>0</v>
      </c>
    </row>
    <row r="35" spans="1:6">
      <c r="A35" s="1" t="s">
        <v>39</v>
      </c>
      <c r="B35" s="1">
        <v>8357341</v>
      </c>
      <c r="C35" s="1">
        <v>0</v>
      </c>
      <c r="D35" s="1">
        <v>0</v>
      </c>
      <c r="E35" s="1">
        <v>6001308</v>
      </c>
      <c r="F35" s="1">
        <v>0</v>
      </c>
    </row>
    <row r="36" spans="1:6">
      <c r="A36" s="1" t="s">
        <v>40</v>
      </c>
      <c r="B36" s="1">
        <v>36843012</v>
      </c>
      <c r="C36" s="1">
        <v>0</v>
      </c>
      <c r="D36" s="1">
        <v>0</v>
      </c>
      <c r="E36" s="1">
        <v>32297895</v>
      </c>
      <c r="F36" s="1">
        <v>0</v>
      </c>
    </row>
    <row r="37" spans="1:6">
      <c r="A37" s="1" t="s">
        <v>41</v>
      </c>
      <c r="B37" s="1">
        <v>18276211</v>
      </c>
      <c r="C37" s="1">
        <v>0</v>
      </c>
      <c r="D37" s="1">
        <v>8240900</v>
      </c>
      <c r="E37" s="1">
        <v>57197570</v>
      </c>
      <c r="F37" s="1">
        <v>0</v>
      </c>
    </row>
    <row r="38" spans="1:6">
      <c r="A38" s="1" t="s">
        <v>42</v>
      </c>
      <c r="B38" s="1">
        <v>50412407</v>
      </c>
      <c r="C38" s="1">
        <v>0</v>
      </c>
      <c r="D38" s="1">
        <v>0</v>
      </c>
      <c r="E38" s="1">
        <v>419080</v>
      </c>
      <c r="F38" s="1">
        <v>0</v>
      </c>
    </row>
    <row r="39" spans="1:6">
      <c r="A39" s="1" t="s">
        <v>43</v>
      </c>
      <c r="B39" s="1">
        <v>240649145</v>
      </c>
      <c r="C39" s="1">
        <v>0</v>
      </c>
      <c r="D39" s="1">
        <v>0</v>
      </c>
      <c r="E39" s="1">
        <v>1745</v>
      </c>
      <c r="F39" s="1">
        <v>0</v>
      </c>
    </row>
    <row r="40" spans="1:6">
      <c r="A40" s="1" t="s">
        <v>44</v>
      </c>
      <c r="B40" s="1">
        <v>11212279</v>
      </c>
      <c r="C40" s="1">
        <v>25116</v>
      </c>
      <c r="D40" s="1">
        <v>0</v>
      </c>
      <c r="E40" s="1">
        <v>47678</v>
      </c>
      <c r="F40" s="1">
        <v>0</v>
      </c>
    </row>
    <row r="41" spans="1:6">
      <c r="A41" s="1" t="s">
        <v>45</v>
      </c>
      <c r="B41" s="1">
        <v>7144823</v>
      </c>
      <c r="C41" s="1">
        <v>0</v>
      </c>
      <c r="D41" s="1">
        <v>0</v>
      </c>
      <c r="E41" s="1">
        <v>0</v>
      </c>
      <c r="F41" s="1">
        <v>0</v>
      </c>
    </row>
    <row r="42" spans="1:6">
      <c r="A42" s="1" t="s">
        <v>46</v>
      </c>
      <c r="B42" s="1">
        <v>21064284</v>
      </c>
      <c r="C42" s="1">
        <v>0</v>
      </c>
      <c r="D42" s="1">
        <v>200337319</v>
      </c>
      <c r="E42" s="1">
        <v>0</v>
      </c>
      <c r="F42" s="1">
        <v>50963773</v>
      </c>
    </row>
    <row r="43" spans="1:6">
      <c r="A43" s="1" t="s">
        <v>47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</row>
    <row r="44" spans="1:6">
      <c r="A44" s="1" t="s">
        <v>48</v>
      </c>
      <c r="B44" s="1">
        <v>0</v>
      </c>
      <c r="C44" s="1">
        <v>0</v>
      </c>
      <c r="D44" s="1">
        <v>0</v>
      </c>
      <c r="E44" s="1">
        <v>17730</v>
      </c>
      <c r="F44" s="1">
        <v>0</v>
      </c>
    </row>
    <row r="45" spans="1:6">
      <c r="A45" s="1" t="s">
        <v>49</v>
      </c>
      <c r="B45" s="1">
        <v>35385230</v>
      </c>
      <c r="C45" s="1">
        <v>21021923</v>
      </c>
      <c r="D45" s="1">
        <v>198023987</v>
      </c>
      <c r="E45" s="1">
        <v>23551722</v>
      </c>
      <c r="F45" s="1">
        <v>0</v>
      </c>
    </row>
    <row r="46" spans="1:6">
      <c r="A46" s="1" t="s">
        <v>50</v>
      </c>
      <c r="B46" s="1">
        <v>338881898</v>
      </c>
      <c r="C46" s="1">
        <v>345426724</v>
      </c>
      <c r="D46" s="1">
        <v>0</v>
      </c>
      <c r="E46" s="1">
        <v>0</v>
      </c>
      <c r="F46" s="1">
        <v>0</v>
      </c>
    </row>
    <row r="47" spans="1:6">
      <c r="A47" s="1" t="s">
        <v>51</v>
      </c>
      <c r="B47" s="1">
        <v>2498292</v>
      </c>
      <c r="C47" s="1">
        <v>0</v>
      </c>
      <c r="D47" s="1">
        <v>0</v>
      </c>
      <c r="E47" s="1">
        <v>3806700</v>
      </c>
      <c r="F47" s="1">
        <v>0</v>
      </c>
    </row>
    <row r="48" spans="1:6">
      <c r="A48" s="1" t="s">
        <v>52</v>
      </c>
      <c r="B48" s="1">
        <v>8525929</v>
      </c>
      <c r="C48" s="1">
        <v>0</v>
      </c>
      <c r="D48" s="1">
        <v>28500</v>
      </c>
      <c r="E48" s="1">
        <v>723464</v>
      </c>
      <c r="F48" s="1">
        <v>0</v>
      </c>
    </row>
    <row r="49" spans="1:6">
      <c r="A49" s="1" t="s">
        <v>53</v>
      </c>
      <c r="B49" s="1">
        <v>87402483</v>
      </c>
      <c r="C49" s="1">
        <v>73557021</v>
      </c>
      <c r="D49" s="1">
        <v>0</v>
      </c>
      <c r="E49" s="1">
        <v>4577429</v>
      </c>
      <c r="F49" s="1">
        <v>16607925</v>
      </c>
    </row>
    <row r="50" spans="1:6">
      <c r="A50" s="1" t="s">
        <v>54</v>
      </c>
      <c r="B50" s="1">
        <v>289910129</v>
      </c>
      <c r="C50" s="1">
        <v>4523339</v>
      </c>
      <c r="D50" s="1">
        <v>0</v>
      </c>
      <c r="E50" s="1">
        <v>23609174</v>
      </c>
      <c r="F50" s="1">
        <v>0</v>
      </c>
    </row>
    <row r="51" spans="1:6">
      <c r="A51" s="1" t="s">
        <v>55</v>
      </c>
      <c r="B51" s="1">
        <v>400390</v>
      </c>
      <c r="C51" s="1">
        <v>0</v>
      </c>
      <c r="D51" s="1">
        <v>0</v>
      </c>
      <c r="E51" s="1">
        <v>0</v>
      </c>
      <c r="F51" s="1">
        <v>0</v>
      </c>
    </row>
    <row r="52" spans="1:6">
      <c r="A52" s="1" t="s">
        <v>56</v>
      </c>
      <c r="B52" s="1">
        <v>0</v>
      </c>
      <c r="C52" s="1">
        <v>36197900</v>
      </c>
      <c r="D52" s="1">
        <v>41409475</v>
      </c>
      <c r="E52" s="1">
        <v>230000</v>
      </c>
      <c r="F52" s="1">
        <v>0</v>
      </c>
    </row>
    <row r="53" spans="1:6">
      <c r="A53" s="1" t="s">
        <v>57</v>
      </c>
      <c r="B53" s="1">
        <v>94159345</v>
      </c>
      <c r="C53" s="1">
        <v>0</v>
      </c>
      <c r="D53" s="1">
        <v>2430478</v>
      </c>
      <c r="E53" s="1">
        <v>73171</v>
      </c>
      <c r="F53" s="1">
        <v>0</v>
      </c>
    </row>
    <row r="54" spans="1:6">
      <c r="A54" s="1" t="s">
        <v>58</v>
      </c>
      <c r="B54" s="1">
        <v>0</v>
      </c>
      <c r="C54" s="1">
        <v>15149557</v>
      </c>
      <c r="D54" s="1">
        <v>0</v>
      </c>
      <c r="E54" s="1">
        <v>0</v>
      </c>
      <c r="F54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1" t="s">
        <v>6</v>
      </c>
      <c r="B2" s="1">
        <v>0</v>
      </c>
      <c r="C2" s="1">
        <v>4735422</v>
      </c>
      <c r="D2" s="1">
        <v>770848</v>
      </c>
      <c r="E2" s="1">
        <v>427944</v>
      </c>
      <c r="F2" s="1">
        <v>0</v>
      </c>
      <c r="G2" s="1">
        <f>+SUM(B2:F2)</f>
        <v>5934214</v>
      </c>
    </row>
    <row r="3" spans="1:7">
      <c r="A3" s="1" t="s">
        <v>7</v>
      </c>
      <c r="B3" s="1">
        <v>2773862</v>
      </c>
      <c r="C3" s="1">
        <v>0</v>
      </c>
      <c r="D3" s="1">
        <v>0</v>
      </c>
      <c r="E3" s="1">
        <v>0</v>
      </c>
      <c r="F3" s="1">
        <v>0</v>
      </c>
      <c r="G3" s="1">
        <f t="shared" ref="G3:G54" si="0">+SUM(B3:F3)</f>
        <v>2773862</v>
      </c>
    </row>
    <row r="4" spans="1:7">
      <c r="A4" s="1" t="s">
        <v>8</v>
      </c>
      <c r="B4" s="1">
        <v>15555689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15555689</v>
      </c>
    </row>
    <row r="5" spans="1:7">
      <c r="A5" s="1" t="s">
        <v>9</v>
      </c>
      <c r="B5" s="1">
        <v>8233791</v>
      </c>
      <c r="C5" s="1">
        <v>0</v>
      </c>
      <c r="D5" s="1">
        <v>122589752</v>
      </c>
      <c r="E5" s="1">
        <v>1237673</v>
      </c>
      <c r="F5" s="1">
        <v>0</v>
      </c>
      <c r="G5" s="1">
        <f t="shared" si="0"/>
        <v>132061216</v>
      </c>
    </row>
    <row r="6" spans="1:7">
      <c r="A6" s="1" t="s">
        <v>10</v>
      </c>
      <c r="B6" s="1">
        <v>0</v>
      </c>
      <c r="C6" s="1">
        <v>1168768000</v>
      </c>
      <c r="D6" s="1">
        <v>0</v>
      </c>
      <c r="E6" s="1">
        <v>587045</v>
      </c>
      <c r="F6" s="1">
        <v>0</v>
      </c>
      <c r="G6" s="1">
        <f t="shared" si="0"/>
        <v>1169355045</v>
      </c>
    </row>
    <row r="7" spans="1:7">
      <c r="A7" s="1" t="s">
        <v>11</v>
      </c>
      <c r="B7" s="1">
        <v>69485618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69485618</v>
      </c>
    </row>
    <row r="8" spans="1:7">
      <c r="A8" s="1" t="s">
        <v>12</v>
      </c>
      <c r="B8" s="1">
        <v>29808469</v>
      </c>
      <c r="C8" s="1">
        <v>3067210</v>
      </c>
      <c r="D8" s="1">
        <v>0</v>
      </c>
      <c r="E8" s="1">
        <v>265000</v>
      </c>
      <c r="F8" s="1">
        <v>0</v>
      </c>
      <c r="G8" s="1">
        <f t="shared" si="0"/>
        <v>33140679</v>
      </c>
    </row>
    <row r="9" spans="1:7">
      <c r="A9" s="1" t="s">
        <v>13</v>
      </c>
      <c r="B9" s="1">
        <v>12612986</v>
      </c>
      <c r="C9" s="1">
        <v>6200</v>
      </c>
      <c r="D9" s="1">
        <v>5615422</v>
      </c>
      <c r="E9" s="1">
        <v>337473</v>
      </c>
      <c r="F9" s="1">
        <v>419313</v>
      </c>
      <c r="G9" s="1">
        <f t="shared" si="0"/>
        <v>18991394</v>
      </c>
    </row>
    <row r="10" spans="1:7">
      <c r="A10" s="1" t="s">
        <v>14</v>
      </c>
      <c r="B10" s="1">
        <v>106725826</v>
      </c>
      <c r="C10" s="1">
        <v>62000</v>
      </c>
      <c r="D10" s="1">
        <v>297382743</v>
      </c>
      <c r="E10" s="1">
        <v>14275065</v>
      </c>
      <c r="F10" s="1">
        <v>0</v>
      </c>
      <c r="G10" s="1">
        <f t="shared" si="0"/>
        <v>418445634</v>
      </c>
    </row>
    <row r="11" spans="1:7">
      <c r="A11" s="1" t="s">
        <v>15</v>
      </c>
      <c r="B11" s="1">
        <v>0</v>
      </c>
      <c r="C11" s="1">
        <v>0</v>
      </c>
      <c r="D11" s="1">
        <v>391345978</v>
      </c>
      <c r="E11" s="1">
        <v>102636692</v>
      </c>
      <c r="F11" s="1">
        <v>0</v>
      </c>
      <c r="G11" s="1">
        <f t="shared" si="0"/>
        <v>493982670</v>
      </c>
    </row>
    <row r="12" spans="1:7">
      <c r="A12" s="1" t="s">
        <v>16</v>
      </c>
      <c r="B12" s="1">
        <v>284899</v>
      </c>
      <c r="C12" s="1">
        <v>3488885</v>
      </c>
      <c r="D12" s="1">
        <v>0</v>
      </c>
      <c r="E12" s="1">
        <v>0</v>
      </c>
      <c r="F12" s="1">
        <v>0</v>
      </c>
      <c r="G12" s="1">
        <f t="shared" si="0"/>
        <v>3773784</v>
      </c>
    </row>
    <row r="13" spans="1:7">
      <c r="A13" s="1" t="s">
        <v>17</v>
      </c>
      <c r="B13" s="1">
        <v>523857</v>
      </c>
      <c r="C13" s="1">
        <v>902540</v>
      </c>
      <c r="D13" s="1">
        <v>3123616</v>
      </c>
      <c r="E13" s="1">
        <v>115876</v>
      </c>
      <c r="F13" s="1">
        <v>0</v>
      </c>
      <c r="G13" s="1">
        <f t="shared" si="0"/>
        <v>4665889</v>
      </c>
    </row>
    <row r="14" spans="1:7">
      <c r="A14" s="1" t="s">
        <v>18</v>
      </c>
      <c r="B14" s="1">
        <v>221919040</v>
      </c>
      <c r="C14" s="1">
        <v>0</v>
      </c>
      <c r="D14" s="1">
        <v>0</v>
      </c>
      <c r="E14" s="1">
        <v>18692272</v>
      </c>
      <c r="F14" s="1">
        <v>0</v>
      </c>
      <c r="G14" s="1">
        <f t="shared" si="0"/>
        <v>240611312</v>
      </c>
    </row>
    <row r="15" spans="1:7">
      <c r="A15" s="1" t="s">
        <v>19</v>
      </c>
      <c r="B15" s="1">
        <v>174298867</v>
      </c>
      <c r="C15" s="1">
        <v>0</v>
      </c>
      <c r="D15" s="1">
        <v>0</v>
      </c>
      <c r="E15" s="1">
        <v>2857681</v>
      </c>
      <c r="F15" s="1">
        <v>0</v>
      </c>
      <c r="G15" s="1">
        <f t="shared" si="0"/>
        <v>177156548</v>
      </c>
    </row>
    <row r="16" spans="1:7">
      <c r="A16" s="1" t="s">
        <v>20</v>
      </c>
      <c r="B16" s="1">
        <v>2711771</v>
      </c>
      <c r="C16" s="1">
        <v>1990843</v>
      </c>
      <c r="D16" s="1">
        <v>0</v>
      </c>
      <c r="E16" s="1">
        <v>4001921</v>
      </c>
      <c r="F16" s="1">
        <v>0</v>
      </c>
      <c r="G16" s="1">
        <f t="shared" si="0"/>
        <v>8704535</v>
      </c>
    </row>
    <row r="17" spans="1:7">
      <c r="A17" s="1" t="s">
        <v>21</v>
      </c>
      <c r="B17" s="1">
        <v>7826537</v>
      </c>
      <c r="C17" s="1">
        <v>1033864</v>
      </c>
      <c r="D17" s="1">
        <v>0</v>
      </c>
      <c r="E17" s="1">
        <v>464475</v>
      </c>
      <c r="F17" s="1">
        <v>0</v>
      </c>
      <c r="G17" s="1">
        <f t="shared" si="0"/>
        <v>9324876</v>
      </c>
    </row>
    <row r="18" spans="1:7">
      <c r="A18" s="1" t="s">
        <v>22</v>
      </c>
      <c r="B18" s="1">
        <v>42276710</v>
      </c>
      <c r="C18" s="1">
        <v>0</v>
      </c>
      <c r="D18" s="1">
        <v>80390095</v>
      </c>
      <c r="E18" s="1">
        <v>4934935</v>
      </c>
      <c r="F18" s="1">
        <v>0</v>
      </c>
      <c r="G18" s="1">
        <f t="shared" si="0"/>
        <v>127601740</v>
      </c>
    </row>
    <row r="19" spans="1:7">
      <c r="A19" s="1" t="s">
        <v>23</v>
      </c>
      <c r="B19" s="1">
        <v>23619498</v>
      </c>
      <c r="C19" s="1">
        <v>855317</v>
      </c>
      <c r="D19" s="1">
        <v>152420049</v>
      </c>
      <c r="E19" s="1">
        <v>6065284</v>
      </c>
      <c r="F19" s="1">
        <v>0</v>
      </c>
      <c r="G19" s="1">
        <f t="shared" si="0"/>
        <v>182960148</v>
      </c>
    </row>
    <row r="20" spans="1:7">
      <c r="A20" s="1" t="s">
        <v>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f t="shared" si="0"/>
        <v>0</v>
      </c>
    </row>
    <row r="21" spans="1:7">
      <c r="A21" s="1" t="s">
        <v>25</v>
      </c>
      <c r="B21" s="1">
        <v>46076637</v>
      </c>
      <c r="C21" s="1">
        <v>19347972</v>
      </c>
      <c r="D21" s="1">
        <v>2722500</v>
      </c>
      <c r="E21" s="1">
        <v>621261</v>
      </c>
      <c r="F21" s="1">
        <v>0</v>
      </c>
      <c r="G21" s="1">
        <f t="shared" si="0"/>
        <v>68768370</v>
      </c>
    </row>
    <row r="22" spans="1:7">
      <c r="A22" s="1" t="s">
        <v>26</v>
      </c>
      <c r="B22" s="1">
        <v>48340197</v>
      </c>
      <c r="C22" s="1">
        <v>0</v>
      </c>
      <c r="D22" s="1">
        <v>0</v>
      </c>
      <c r="E22" s="1">
        <v>6134887</v>
      </c>
      <c r="F22" s="1">
        <v>0</v>
      </c>
      <c r="G22" s="1">
        <f t="shared" si="0"/>
        <v>54475084</v>
      </c>
    </row>
    <row r="23" spans="1:7">
      <c r="A23" s="1" t="s">
        <v>27</v>
      </c>
      <c r="B23" s="1">
        <v>33598995</v>
      </c>
      <c r="C23" s="1">
        <v>14547879</v>
      </c>
      <c r="D23" s="1">
        <v>10688</v>
      </c>
      <c r="E23" s="1">
        <v>870405</v>
      </c>
      <c r="F23" s="1">
        <v>0</v>
      </c>
      <c r="G23" s="1">
        <f t="shared" si="0"/>
        <v>49027967</v>
      </c>
    </row>
    <row r="24" spans="1:7">
      <c r="A24" s="1" t="s">
        <v>28</v>
      </c>
      <c r="B24" s="1">
        <v>86925130</v>
      </c>
      <c r="C24" s="1">
        <v>0</v>
      </c>
      <c r="D24" s="1">
        <v>0</v>
      </c>
      <c r="E24" s="1">
        <v>5307137</v>
      </c>
      <c r="F24" s="1">
        <v>0</v>
      </c>
      <c r="G24" s="1">
        <f t="shared" si="0"/>
        <v>92232267</v>
      </c>
    </row>
    <row r="25" spans="1:7">
      <c r="A25" s="1" t="s">
        <v>29</v>
      </c>
      <c r="B25" s="1">
        <v>0</v>
      </c>
      <c r="C25" s="1">
        <v>2834334</v>
      </c>
      <c r="D25" s="1">
        <v>16636900</v>
      </c>
      <c r="E25" s="1">
        <v>963000</v>
      </c>
      <c r="F25" s="1">
        <v>0</v>
      </c>
      <c r="G25" s="1">
        <f t="shared" si="0"/>
        <v>20434234</v>
      </c>
    </row>
    <row r="26" spans="1:7">
      <c r="A26" s="1" t="s">
        <v>30</v>
      </c>
      <c r="B26" s="1">
        <v>30434713</v>
      </c>
      <c r="C26" s="1">
        <v>29500</v>
      </c>
      <c r="D26" s="1">
        <v>34085333</v>
      </c>
      <c r="E26" s="1">
        <v>167478</v>
      </c>
      <c r="F26" s="1">
        <v>0</v>
      </c>
      <c r="G26" s="1">
        <f t="shared" si="0"/>
        <v>64717024</v>
      </c>
    </row>
    <row r="27" spans="1:7">
      <c r="A27" s="1" t="s">
        <v>31</v>
      </c>
      <c r="B27" s="1">
        <v>5077691</v>
      </c>
      <c r="C27" s="1">
        <v>0</v>
      </c>
      <c r="D27" s="1">
        <v>1381500</v>
      </c>
      <c r="E27" s="1">
        <v>0</v>
      </c>
      <c r="F27" s="1">
        <v>0</v>
      </c>
      <c r="G27" s="1">
        <f t="shared" si="0"/>
        <v>6459191</v>
      </c>
    </row>
    <row r="28" spans="1:7">
      <c r="A28" s="1" t="s">
        <v>32</v>
      </c>
      <c r="B28" s="1">
        <v>9518605</v>
      </c>
      <c r="C28" s="1">
        <v>0</v>
      </c>
      <c r="D28" s="1">
        <v>0</v>
      </c>
      <c r="E28" s="1">
        <v>717362</v>
      </c>
      <c r="F28" s="1">
        <v>0</v>
      </c>
      <c r="G28" s="1">
        <f t="shared" si="0"/>
        <v>10235967</v>
      </c>
    </row>
    <row r="29" spans="1:7">
      <c r="A29" s="1" t="s">
        <v>33</v>
      </c>
      <c r="B29" s="1">
        <v>33803941</v>
      </c>
      <c r="C29" s="1">
        <v>0</v>
      </c>
      <c r="D29" s="1">
        <v>22861510</v>
      </c>
      <c r="E29" s="1">
        <v>0</v>
      </c>
      <c r="F29" s="1">
        <v>0</v>
      </c>
      <c r="G29" s="1">
        <f t="shared" si="0"/>
        <v>56665451</v>
      </c>
    </row>
    <row r="30" spans="1:7">
      <c r="A30" s="1" t="s">
        <v>34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f t="shared" si="0"/>
        <v>0</v>
      </c>
    </row>
    <row r="31" spans="1:7">
      <c r="A31" s="1" t="s">
        <v>35</v>
      </c>
      <c r="B31" s="1">
        <v>232359998</v>
      </c>
      <c r="C31" s="1">
        <v>0</v>
      </c>
      <c r="D31" s="1">
        <v>12775976</v>
      </c>
      <c r="E31" s="1">
        <v>989162</v>
      </c>
      <c r="F31" s="1">
        <v>0</v>
      </c>
      <c r="G31" s="1">
        <f t="shared" si="0"/>
        <v>246125136</v>
      </c>
    </row>
    <row r="32" spans="1:7">
      <c r="A32" s="1" t="s">
        <v>36</v>
      </c>
      <c r="B32" s="1">
        <v>22778064</v>
      </c>
      <c r="C32" s="1">
        <v>1440370</v>
      </c>
      <c r="D32" s="1">
        <v>68083416</v>
      </c>
      <c r="E32" s="1">
        <v>1843268</v>
      </c>
      <c r="F32" s="1">
        <v>0</v>
      </c>
      <c r="G32" s="1">
        <f t="shared" si="0"/>
        <v>94145118</v>
      </c>
    </row>
    <row r="33" spans="1:7">
      <c r="A33" s="1" t="s">
        <v>37</v>
      </c>
      <c r="B33" s="1">
        <v>579395000</v>
      </c>
      <c r="C33" s="1">
        <v>0</v>
      </c>
      <c r="D33" s="1">
        <v>5637059</v>
      </c>
      <c r="E33" s="1">
        <v>9978768</v>
      </c>
      <c r="F33" s="1">
        <v>0</v>
      </c>
      <c r="G33" s="1">
        <f t="shared" si="0"/>
        <v>595010827</v>
      </c>
    </row>
    <row r="34" spans="1:7">
      <c r="A34" s="1" t="s">
        <v>38</v>
      </c>
      <c r="B34" s="1">
        <v>213198215</v>
      </c>
      <c r="C34" s="1">
        <v>0</v>
      </c>
      <c r="D34" s="1">
        <v>0</v>
      </c>
      <c r="E34" s="1">
        <v>5750779</v>
      </c>
      <c r="F34" s="1">
        <v>0</v>
      </c>
      <c r="G34" s="1">
        <f t="shared" si="0"/>
        <v>218948994</v>
      </c>
    </row>
    <row r="35" spans="1:7">
      <c r="A35" s="1" t="s">
        <v>39</v>
      </c>
      <c r="B35" s="1">
        <v>8192083</v>
      </c>
      <c r="C35" s="1">
        <v>0</v>
      </c>
      <c r="D35" s="1">
        <v>0</v>
      </c>
      <c r="E35" s="1">
        <v>1038507</v>
      </c>
      <c r="F35" s="1">
        <v>0</v>
      </c>
      <c r="G35" s="1">
        <f t="shared" si="0"/>
        <v>9230590</v>
      </c>
    </row>
    <row r="36" spans="1:7">
      <c r="A36" s="1" t="s">
        <v>40</v>
      </c>
      <c r="B36" s="1">
        <v>29593096</v>
      </c>
      <c r="C36" s="1">
        <v>0</v>
      </c>
      <c r="D36" s="1">
        <v>1170754</v>
      </c>
      <c r="E36" s="1">
        <v>26158595</v>
      </c>
      <c r="F36" s="1">
        <v>0</v>
      </c>
      <c r="G36" s="1">
        <f t="shared" si="0"/>
        <v>56922445</v>
      </c>
    </row>
    <row r="37" spans="1:7">
      <c r="A37" s="1" t="s">
        <v>41</v>
      </c>
      <c r="B37" s="1">
        <v>17175788</v>
      </c>
      <c r="C37" s="1">
        <v>0</v>
      </c>
      <c r="D37" s="1">
        <v>8245550</v>
      </c>
      <c r="E37" s="1">
        <v>56321338</v>
      </c>
      <c r="F37" s="1">
        <v>0</v>
      </c>
      <c r="G37" s="1">
        <f t="shared" si="0"/>
        <v>81742676</v>
      </c>
    </row>
    <row r="38" spans="1:7">
      <c r="A38" s="1" t="s">
        <v>42</v>
      </c>
      <c r="B38" s="1">
        <v>39234506</v>
      </c>
      <c r="C38" s="1">
        <v>0</v>
      </c>
      <c r="D38" s="1">
        <v>0</v>
      </c>
      <c r="E38" s="1">
        <v>328323</v>
      </c>
      <c r="F38" s="1">
        <v>0</v>
      </c>
      <c r="G38" s="1">
        <f t="shared" si="0"/>
        <v>39562829</v>
      </c>
    </row>
    <row r="39" spans="1:7">
      <c r="A39" s="1" t="s">
        <v>43</v>
      </c>
      <c r="B39" s="1">
        <v>249308547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249308547</v>
      </c>
    </row>
    <row r="40" spans="1:7">
      <c r="A40" s="1" t="s">
        <v>44</v>
      </c>
      <c r="B40" s="1">
        <v>10971687</v>
      </c>
      <c r="C40" s="1">
        <v>18309</v>
      </c>
      <c r="D40" s="1">
        <v>0</v>
      </c>
      <c r="E40" s="1">
        <v>1327310</v>
      </c>
      <c r="F40" s="1">
        <v>0</v>
      </c>
      <c r="G40" s="1">
        <f t="shared" si="0"/>
        <v>12317306</v>
      </c>
    </row>
    <row r="41" spans="1:7">
      <c r="A41" s="1" t="s">
        <v>45</v>
      </c>
      <c r="B41" s="1">
        <v>8047589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8047589</v>
      </c>
    </row>
    <row r="42" spans="1:7">
      <c r="A42" s="1" t="s">
        <v>46</v>
      </c>
      <c r="B42" s="1">
        <v>19510576</v>
      </c>
      <c r="C42" s="1">
        <v>0</v>
      </c>
      <c r="D42" s="1">
        <v>184323988</v>
      </c>
      <c r="E42" s="1">
        <v>0</v>
      </c>
      <c r="F42" s="1">
        <v>43383607</v>
      </c>
      <c r="G42" s="1">
        <f t="shared" si="0"/>
        <v>247218171</v>
      </c>
    </row>
    <row r="43" spans="1:7">
      <c r="A43" s="1" t="s">
        <v>47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f t="shared" si="0"/>
        <v>0</v>
      </c>
    </row>
    <row r="44" spans="1:7">
      <c r="A44" s="1" t="s">
        <v>48</v>
      </c>
      <c r="B44" s="1">
        <v>0</v>
      </c>
      <c r="C44" s="1">
        <v>0</v>
      </c>
      <c r="D44" s="1">
        <v>3574500</v>
      </c>
      <c r="E44" s="1">
        <v>0</v>
      </c>
      <c r="F44" s="1">
        <v>0</v>
      </c>
      <c r="G44" s="1">
        <f t="shared" si="0"/>
        <v>3574500</v>
      </c>
    </row>
    <row r="45" spans="1:7">
      <c r="A45" s="1" t="s">
        <v>49</v>
      </c>
      <c r="B45" s="1">
        <v>30621333</v>
      </c>
      <c r="C45" s="1">
        <v>22844664</v>
      </c>
      <c r="D45" s="1">
        <v>207253248</v>
      </c>
      <c r="E45" s="1">
        <v>8363207</v>
      </c>
      <c r="F45" s="1">
        <v>13521713</v>
      </c>
      <c r="G45" s="1">
        <f t="shared" si="0"/>
        <v>282604165</v>
      </c>
    </row>
    <row r="46" spans="1:7">
      <c r="A46" s="1" t="s">
        <v>50</v>
      </c>
      <c r="B46" s="1">
        <v>288314141</v>
      </c>
      <c r="C46" s="1">
        <v>286381606</v>
      </c>
      <c r="D46" s="1">
        <v>0</v>
      </c>
      <c r="E46" s="1">
        <v>0</v>
      </c>
      <c r="F46" s="1">
        <v>0</v>
      </c>
      <c r="G46" s="1">
        <f t="shared" si="0"/>
        <v>574695747</v>
      </c>
    </row>
    <row r="47" spans="1:7">
      <c r="A47" s="1" t="s">
        <v>51</v>
      </c>
      <c r="B47" s="1">
        <v>2760699</v>
      </c>
      <c r="C47" s="1">
        <v>0</v>
      </c>
      <c r="D47" s="1">
        <v>0</v>
      </c>
      <c r="E47" s="1">
        <v>1442500</v>
      </c>
      <c r="F47" s="1">
        <v>0</v>
      </c>
      <c r="G47" s="1">
        <f t="shared" si="0"/>
        <v>4203199</v>
      </c>
    </row>
    <row r="48" spans="1:7">
      <c r="A48" s="1" t="s">
        <v>52</v>
      </c>
      <c r="B48" s="1">
        <v>8554952</v>
      </c>
      <c r="C48" s="1">
        <v>0</v>
      </c>
      <c r="D48" s="1">
        <v>27500</v>
      </c>
      <c r="E48" s="1">
        <v>686612</v>
      </c>
      <c r="F48" s="1">
        <v>0</v>
      </c>
      <c r="G48" s="1">
        <f t="shared" si="0"/>
        <v>9269064</v>
      </c>
    </row>
    <row r="49" spans="1:7">
      <c r="A49" s="1" t="s">
        <v>53</v>
      </c>
      <c r="B49" s="1">
        <v>85352392</v>
      </c>
      <c r="C49" s="1">
        <v>60507972</v>
      </c>
      <c r="D49" s="1">
        <v>0</v>
      </c>
      <c r="E49" s="1">
        <v>3291036</v>
      </c>
      <c r="F49" s="1">
        <v>16400557</v>
      </c>
      <c r="G49" s="1">
        <f t="shared" si="0"/>
        <v>165551957</v>
      </c>
    </row>
    <row r="50" spans="1:7">
      <c r="A50" s="1" t="s">
        <v>54</v>
      </c>
      <c r="B50" s="1">
        <v>235288046</v>
      </c>
      <c r="C50" s="1">
        <v>0</v>
      </c>
      <c r="D50" s="1">
        <v>0</v>
      </c>
      <c r="E50" s="1">
        <v>23824941</v>
      </c>
      <c r="F50" s="1">
        <v>0</v>
      </c>
      <c r="G50" s="1">
        <f t="shared" si="0"/>
        <v>259112987</v>
      </c>
    </row>
    <row r="51" spans="1:7">
      <c r="A51" s="1" t="s">
        <v>55</v>
      </c>
      <c r="B51" s="1">
        <v>878694</v>
      </c>
      <c r="C51" s="1">
        <v>0</v>
      </c>
      <c r="D51" s="1">
        <v>0</v>
      </c>
      <c r="E51" s="1">
        <v>5000</v>
      </c>
      <c r="F51" s="1">
        <v>0</v>
      </c>
      <c r="G51" s="1">
        <f t="shared" si="0"/>
        <v>883694</v>
      </c>
    </row>
    <row r="52" spans="1:7">
      <c r="A52" s="1" t="s">
        <v>56</v>
      </c>
      <c r="B52" s="1">
        <v>0</v>
      </c>
      <c r="C52" s="1">
        <v>33368396</v>
      </c>
      <c r="D52" s="1">
        <v>42989447</v>
      </c>
      <c r="E52" s="1">
        <v>201250</v>
      </c>
      <c r="F52" s="1">
        <v>0</v>
      </c>
      <c r="G52" s="1">
        <f t="shared" si="0"/>
        <v>76559093</v>
      </c>
    </row>
    <row r="53" spans="1:7">
      <c r="A53" s="1" t="s">
        <v>57</v>
      </c>
      <c r="B53" s="1">
        <v>83910130</v>
      </c>
      <c r="C53" s="1">
        <v>0</v>
      </c>
      <c r="D53" s="1">
        <v>2509819</v>
      </c>
      <c r="E53" s="1">
        <v>0</v>
      </c>
      <c r="F53" s="1">
        <v>0</v>
      </c>
      <c r="G53" s="1">
        <f t="shared" si="0"/>
        <v>86419949</v>
      </c>
    </row>
    <row r="54" spans="1:7">
      <c r="A54" s="1" t="s">
        <v>58</v>
      </c>
      <c r="B54" s="1">
        <v>0</v>
      </c>
      <c r="C54" s="1">
        <v>0</v>
      </c>
      <c r="D54" s="1">
        <v>0</v>
      </c>
      <c r="E54" s="1">
        <v>15487408</v>
      </c>
      <c r="F54" s="1">
        <v>0</v>
      </c>
      <c r="G54" s="1">
        <f t="shared" si="0"/>
        <v>15487408</v>
      </c>
    </row>
    <row r="56" spans="1:7">
      <c r="B56" s="1">
        <f>+SUM(B2:B54)</f>
        <v>3177878865</v>
      </c>
      <c r="C56" s="1">
        <f t="shared" ref="C56:F56" si="1">+SUM(C2:C54)</f>
        <v>1626231283</v>
      </c>
      <c r="D56" s="1">
        <f t="shared" si="1"/>
        <v>1667928191</v>
      </c>
      <c r="E56" s="1">
        <f t="shared" si="1"/>
        <v>328718870</v>
      </c>
      <c r="F56" s="1">
        <f t="shared" si="1"/>
        <v>73725190</v>
      </c>
      <c r="G56" s="1">
        <f>+SUM(B56:F56)</f>
        <v>6874482399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5"/>
  <sheetViews>
    <sheetView tabSelected="1" topLeftCell="A177" workbookViewId="0"/>
  </sheetViews>
  <sheetFormatPr baseColWidth="10" defaultColWidth="8.83203125" defaultRowHeight="14" x14ac:dyDescent="0"/>
  <sheetData>
    <row r="3" spans="1:1">
      <c r="A3" t="s">
        <v>59</v>
      </c>
    </row>
    <row r="4" spans="1:1">
      <c r="A4" t="s">
        <v>60</v>
      </c>
    </row>
    <row r="5" spans="1:1">
      <c r="A5" t="s">
        <v>61</v>
      </c>
    </row>
    <row r="6" spans="1:1">
      <c r="A6" t="s">
        <v>62</v>
      </c>
    </row>
    <row r="9" spans="1:1">
      <c r="A9" t="s">
        <v>63</v>
      </c>
    </row>
    <row r="10" spans="1:1">
      <c r="A10" t="s">
        <v>64</v>
      </c>
    </row>
    <row r="11" spans="1:1">
      <c r="A11" t="s">
        <v>65</v>
      </c>
    </row>
    <row r="12" spans="1:1">
      <c r="A12" t="s">
        <v>66</v>
      </c>
    </row>
    <row r="13" spans="1:1">
      <c r="A13" t="s">
        <v>64</v>
      </c>
    </row>
    <row r="14" spans="1:1">
      <c r="A14" t="s">
        <v>67</v>
      </c>
    </row>
    <row r="15" spans="1:1">
      <c r="A15" t="s">
        <v>64</v>
      </c>
    </row>
    <row r="16" spans="1:1">
      <c r="A16" t="s">
        <v>68</v>
      </c>
    </row>
    <row r="18" spans="1:3">
      <c r="B18" t="s">
        <v>69</v>
      </c>
    </row>
    <row r="19" spans="1:3">
      <c r="B19" t="s">
        <v>70</v>
      </c>
    </row>
    <row r="20" spans="1:3">
      <c r="B20" t="s">
        <v>71</v>
      </c>
    </row>
    <row r="22" spans="1:3">
      <c r="A22" t="s">
        <v>72</v>
      </c>
    </row>
    <row r="24" spans="1:3">
      <c r="A24" t="s">
        <v>73</v>
      </c>
      <c r="B24" t="s">
        <v>74</v>
      </c>
    </row>
    <row r="25" spans="1:3">
      <c r="C25" t="s">
        <v>75</v>
      </c>
    </row>
    <row r="26" spans="1:3">
      <c r="C26" t="s">
        <v>76</v>
      </c>
    </row>
    <row r="27" spans="1:3">
      <c r="C27" t="s">
        <v>77</v>
      </c>
    </row>
    <row r="29" spans="1:3">
      <c r="B29" t="s">
        <v>78</v>
      </c>
    </row>
    <row r="30" spans="1:3">
      <c r="B30" t="s">
        <v>69</v>
      </c>
    </row>
    <row r="31" spans="1:3">
      <c r="B31" t="s">
        <v>79</v>
      </c>
    </row>
    <row r="32" spans="1:3">
      <c r="B32" t="s">
        <v>80</v>
      </c>
    </row>
    <row r="33" spans="2:2">
      <c r="B33" t="s">
        <v>81</v>
      </c>
    </row>
    <row r="34" spans="2:2">
      <c r="B34" t="s">
        <v>71</v>
      </c>
    </row>
    <row r="36" spans="2:2">
      <c r="B36" t="s">
        <v>82</v>
      </c>
    </row>
    <row r="37" spans="2:2">
      <c r="B37" t="s">
        <v>69</v>
      </c>
    </row>
    <row r="38" spans="2:2">
      <c r="B38" t="s">
        <v>83</v>
      </c>
    </row>
    <row r="39" spans="2:2">
      <c r="B39" t="s">
        <v>80</v>
      </c>
    </row>
    <row r="40" spans="2:2">
      <c r="B40" t="s">
        <v>84</v>
      </c>
    </row>
    <row r="41" spans="2:2">
      <c r="B41" t="s">
        <v>85</v>
      </c>
    </row>
    <row r="42" spans="2:2">
      <c r="B42" t="s">
        <v>86</v>
      </c>
    </row>
    <row r="43" spans="2:2">
      <c r="B43" t="s">
        <v>87</v>
      </c>
    </row>
    <row r="44" spans="2:2">
      <c r="B44" t="s">
        <v>88</v>
      </c>
    </row>
    <row r="45" spans="2:2">
      <c r="B45" t="s">
        <v>71</v>
      </c>
    </row>
    <row r="47" spans="2:2">
      <c r="B47" t="s">
        <v>89</v>
      </c>
    </row>
    <row r="48" spans="2:2">
      <c r="B48" t="s">
        <v>90</v>
      </c>
    </row>
    <row r="49" spans="2:4">
      <c r="B49" t="s">
        <v>91</v>
      </c>
    </row>
    <row r="50" spans="2:4">
      <c r="B50" t="s">
        <v>92</v>
      </c>
    </row>
    <row r="51" spans="2:4">
      <c r="B51" t="s">
        <v>93</v>
      </c>
    </row>
    <row r="52" spans="2:4">
      <c r="B52" t="s">
        <v>94</v>
      </c>
    </row>
    <row r="54" spans="2:4">
      <c r="B54" t="s">
        <v>95</v>
      </c>
    </row>
    <row r="55" spans="2:4">
      <c r="B55" t="s">
        <v>96</v>
      </c>
    </row>
    <row r="57" spans="2:4">
      <c r="B57" t="s">
        <v>97</v>
      </c>
    </row>
    <row r="58" spans="2:4">
      <c r="B58" t="s">
        <v>98</v>
      </c>
    </row>
    <row r="59" spans="2:4">
      <c r="C59" t="s">
        <v>99</v>
      </c>
    </row>
    <row r="60" spans="2:4">
      <c r="C60" t="s">
        <v>100</v>
      </c>
    </row>
    <row r="62" spans="2:4">
      <c r="C62" t="s">
        <v>101</v>
      </c>
      <c r="D62" t="s">
        <v>102</v>
      </c>
    </row>
    <row r="63" spans="2:4">
      <c r="D63" t="s">
        <v>103</v>
      </c>
    </row>
    <row r="64" spans="2:4">
      <c r="D64" t="s">
        <v>104</v>
      </c>
    </row>
    <row r="65" spans="4:4">
      <c r="D65" t="s">
        <v>105</v>
      </c>
    </row>
    <row r="66" spans="4:4">
      <c r="D66" t="s">
        <v>106</v>
      </c>
    </row>
    <row r="67" spans="4:4">
      <c r="D67" t="s">
        <v>107</v>
      </c>
    </row>
    <row r="68" spans="4:4">
      <c r="D68" t="s">
        <v>108</v>
      </c>
    </row>
    <row r="69" spans="4:4">
      <c r="D69" t="s">
        <v>109</v>
      </c>
    </row>
    <row r="70" spans="4:4">
      <c r="D70" t="s">
        <v>110</v>
      </c>
    </row>
    <row r="71" spans="4:4">
      <c r="D71" t="s">
        <v>111</v>
      </c>
    </row>
    <row r="72" spans="4:4">
      <c r="D72" t="s">
        <v>112</v>
      </c>
    </row>
    <row r="73" spans="4:4">
      <c r="D73" t="s">
        <v>113</v>
      </c>
    </row>
    <row r="74" spans="4:4">
      <c r="D74" t="s">
        <v>114</v>
      </c>
    </row>
    <row r="75" spans="4:4">
      <c r="D75" t="s">
        <v>115</v>
      </c>
    </row>
    <row r="76" spans="4:4">
      <c r="D76" t="s">
        <v>116</v>
      </c>
    </row>
    <row r="77" spans="4:4">
      <c r="D77" t="s">
        <v>117</v>
      </c>
    </row>
    <row r="78" spans="4:4">
      <c r="D78" t="s">
        <v>118</v>
      </c>
    </row>
    <row r="79" spans="4:4">
      <c r="D79" t="s">
        <v>119</v>
      </c>
    </row>
    <row r="80" spans="4:4">
      <c r="D80" t="s">
        <v>120</v>
      </c>
    </row>
    <row r="81" spans="3:4">
      <c r="D81" t="s">
        <v>121</v>
      </c>
    </row>
    <row r="82" spans="3:4">
      <c r="D82" t="s">
        <v>122</v>
      </c>
    </row>
    <row r="83" spans="3:4">
      <c r="D83" t="s">
        <v>123</v>
      </c>
    </row>
    <row r="84" spans="3:4">
      <c r="D84" t="s">
        <v>124</v>
      </c>
    </row>
    <row r="85" spans="3:4">
      <c r="D85" t="s">
        <v>125</v>
      </c>
    </row>
    <row r="86" spans="3:4">
      <c r="D86" t="s">
        <v>126</v>
      </c>
    </row>
    <row r="87" spans="3:4">
      <c r="D87" t="s">
        <v>127</v>
      </c>
    </row>
    <row r="88" spans="3:4">
      <c r="D88" t="s">
        <v>128</v>
      </c>
    </row>
    <row r="90" spans="3:4">
      <c r="C90" t="s">
        <v>101</v>
      </c>
      <c r="D90" t="s">
        <v>129</v>
      </c>
    </row>
    <row r="91" spans="3:4">
      <c r="D91" t="s">
        <v>130</v>
      </c>
    </row>
    <row r="92" spans="3:4">
      <c r="D92" t="s">
        <v>104</v>
      </c>
    </row>
    <row r="93" spans="3:4">
      <c r="D93" t="s">
        <v>105</v>
      </c>
    </row>
    <row r="94" spans="3:4">
      <c r="D94" t="s">
        <v>106</v>
      </c>
    </row>
    <row r="95" spans="3:4">
      <c r="D95" t="s">
        <v>107</v>
      </c>
    </row>
    <row r="96" spans="3:4">
      <c r="D96" t="s">
        <v>108</v>
      </c>
    </row>
    <row r="97" spans="4:4">
      <c r="D97" t="s">
        <v>109</v>
      </c>
    </row>
    <row r="98" spans="4:4">
      <c r="D98" t="s">
        <v>110</v>
      </c>
    </row>
    <row r="99" spans="4:4">
      <c r="D99" t="s">
        <v>111</v>
      </c>
    </row>
    <row r="100" spans="4:4">
      <c r="D100" t="s">
        <v>112</v>
      </c>
    </row>
    <row r="101" spans="4:4">
      <c r="D101" t="s">
        <v>113</v>
      </c>
    </row>
    <row r="102" spans="4:4">
      <c r="D102" t="s">
        <v>114</v>
      </c>
    </row>
    <row r="103" spans="4:4">
      <c r="D103" t="s">
        <v>115</v>
      </c>
    </row>
    <row r="104" spans="4:4">
      <c r="D104" t="s">
        <v>131</v>
      </c>
    </row>
    <row r="105" spans="4:4">
      <c r="D105" t="s">
        <v>132</v>
      </c>
    </row>
    <row r="106" spans="4:4">
      <c r="D106" t="s">
        <v>133</v>
      </c>
    </row>
    <row r="107" spans="4:4">
      <c r="D107" t="s">
        <v>134</v>
      </c>
    </row>
    <row r="108" spans="4:4">
      <c r="D108" t="s">
        <v>120</v>
      </c>
    </row>
    <row r="109" spans="4:4">
      <c r="D109" t="s">
        <v>121</v>
      </c>
    </row>
    <row r="110" spans="4:4">
      <c r="D110" t="s">
        <v>122</v>
      </c>
    </row>
    <row r="111" spans="4:4">
      <c r="D111" t="s">
        <v>123</v>
      </c>
    </row>
    <row r="112" spans="4:4">
      <c r="D112" t="s">
        <v>124</v>
      </c>
    </row>
    <row r="113" spans="3:4">
      <c r="D113" t="s">
        <v>125</v>
      </c>
    </row>
    <row r="114" spans="3:4">
      <c r="D114" t="s">
        <v>126</v>
      </c>
    </row>
    <row r="115" spans="3:4">
      <c r="D115" t="s">
        <v>135</v>
      </c>
    </row>
    <row r="116" spans="3:4">
      <c r="D116" t="s">
        <v>136</v>
      </c>
    </row>
    <row r="117" spans="3:4">
      <c r="D117" t="s">
        <v>137</v>
      </c>
    </row>
    <row r="120" spans="3:4">
      <c r="C120" t="s">
        <v>101</v>
      </c>
      <c r="D120" t="s">
        <v>129</v>
      </c>
    </row>
    <row r="121" spans="3:4">
      <c r="D121" t="s">
        <v>138</v>
      </c>
    </row>
    <row r="122" spans="3:4">
      <c r="D122" t="s">
        <v>104</v>
      </c>
    </row>
    <row r="123" spans="3:4">
      <c r="D123" t="s">
        <v>139</v>
      </c>
    </row>
    <row r="124" spans="3:4">
      <c r="D124" t="s">
        <v>106</v>
      </c>
    </row>
    <row r="125" spans="3:4">
      <c r="D125" t="s">
        <v>107</v>
      </c>
    </row>
    <row r="126" spans="3:4">
      <c r="D126" t="s">
        <v>108</v>
      </c>
    </row>
    <row r="127" spans="3:4">
      <c r="D127" t="s">
        <v>109</v>
      </c>
    </row>
    <row r="128" spans="3:4">
      <c r="D128" t="s">
        <v>110</v>
      </c>
    </row>
    <row r="129" spans="4:4">
      <c r="D129" t="s">
        <v>111</v>
      </c>
    </row>
    <row r="130" spans="4:4">
      <c r="D130" t="s">
        <v>112</v>
      </c>
    </row>
    <row r="131" spans="4:4">
      <c r="D131" t="s">
        <v>113</v>
      </c>
    </row>
    <row r="132" spans="4:4">
      <c r="D132" t="s">
        <v>114</v>
      </c>
    </row>
    <row r="133" spans="4:4">
      <c r="D133" t="s">
        <v>115</v>
      </c>
    </row>
    <row r="134" spans="4:4">
      <c r="D134" t="s">
        <v>131</v>
      </c>
    </row>
    <row r="135" spans="4:4">
      <c r="D135" t="s">
        <v>132</v>
      </c>
    </row>
    <row r="136" spans="4:4">
      <c r="D136" t="s">
        <v>133</v>
      </c>
    </row>
    <row r="137" spans="4:4">
      <c r="D137" t="s">
        <v>134</v>
      </c>
    </row>
    <row r="138" spans="4:4">
      <c r="D138" t="s">
        <v>120</v>
      </c>
    </row>
    <row r="139" spans="4:4">
      <c r="D139" t="s">
        <v>121</v>
      </c>
    </row>
    <row r="140" spans="4:4">
      <c r="D140" t="s">
        <v>122</v>
      </c>
    </row>
    <row r="141" spans="4:4">
      <c r="D141" t="s">
        <v>123</v>
      </c>
    </row>
    <row r="142" spans="4:4">
      <c r="D142" t="s">
        <v>124</v>
      </c>
    </row>
    <row r="143" spans="4:4">
      <c r="D143" t="s">
        <v>125</v>
      </c>
    </row>
    <row r="144" spans="4:4">
      <c r="D144" t="s">
        <v>126</v>
      </c>
    </row>
    <row r="145" spans="3:4">
      <c r="D145" t="s">
        <v>135</v>
      </c>
    </row>
    <row r="146" spans="3:4">
      <c r="D146" t="s">
        <v>136</v>
      </c>
    </row>
    <row r="147" spans="3:4">
      <c r="D147" t="s">
        <v>137</v>
      </c>
    </row>
    <row r="149" spans="3:4">
      <c r="C149" t="s">
        <v>101</v>
      </c>
      <c r="D149" t="s">
        <v>129</v>
      </c>
    </row>
    <row r="150" spans="3:4">
      <c r="D150" t="s">
        <v>140</v>
      </c>
    </row>
    <row r="151" spans="3:4">
      <c r="D151" t="s">
        <v>104</v>
      </c>
    </row>
    <row r="152" spans="3:4">
      <c r="D152" t="s">
        <v>141</v>
      </c>
    </row>
    <row r="153" spans="3:4">
      <c r="D153" t="s">
        <v>107</v>
      </c>
    </row>
    <row r="154" spans="3:4">
      <c r="D154" t="s">
        <v>108</v>
      </c>
    </row>
    <row r="155" spans="3:4">
      <c r="D155" t="s">
        <v>109</v>
      </c>
    </row>
    <row r="156" spans="3:4">
      <c r="D156" t="s">
        <v>110</v>
      </c>
    </row>
    <row r="157" spans="3:4">
      <c r="D157" t="s">
        <v>111</v>
      </c>
    </row>
    <row r="158" spans="3:4">
      <c r="D158" t="s">
        <v>112</v>
      </c>
    </row>
    <row r="159" spans="3:4">
      <c r="D159" t="s">
        <v>113</v>
      </c>
    </row>
    <row r="160" spans="3:4">
      <c r="D160" t="s">
        <v>114</v>
      </c>
    </row>
    <row r="161" spans="3:4">
      <c r="D161" t="s">
        <v>115</v>
      </c>
    </row>
    <row r="162" spans="3:4">
      <c r="D162" t="s">
        <v>135</v>
      </c>
    </row>
    <row r="163" spans="3:4">
      <c r="D163" t="s">
        <v>142</v>
      </c>
    </row>
    <row r="164" spans="3:4">
      <c r="D164" t="s">
        <v>143</v>
      </c>
    </row>
    <row r="165" spans="3:4">
      <c r="D165" t="s">
        <v>144</v>
      </c>
    </row>
    <row r="166" spans="3:4">
      <c r="D166" t="s">
        <v>145</v>
      </c>
    </row>
    <row r="167" spans="3:4">
      <c r="D167" t="s">
        <v>146</v>
      </c>
    </row>
    <row r="168" spans="3:4">
      <c r="D168" t="s">
        <v>147</v>
      </c>
    </row>
    <row r="169" spans="3:4">
      <c r="D169" t="s">
        <v>148</v>
      </c>
    </row>
    <row r="170" spans="3:4">
      <c r="D170" t="s">
        <v>149</v>
      </c>
    </row>
    <row r="171" spans="3:4">
      <c r="D171" t="s">
        <v>137</v>
      </c>
    </row>
    <row r="173" spans="3:4">
      <c r="C173" t="s">
        <v>101</v>
      </c>
      <c r="D173" t="s">
        <v>129</v>
      </c>
    </row>
    <row r="174" spans="3:4">
      <c r="D174" t="s">
        <v>150</v>
      </c>
    </row>
    <row r="175" spans="3:4">
      <c r="D175" t="s">
        <v>104</v>
      </c>
    </row>
    <row r="176" spans="3:4">
      <c r="D176" t="s">
        <v>139</v>
      </c>
    </row>
    <row r="177" spans="4:4">
      <c r="D177" t="s">
        <v>106</v>
      </c>
    </row>
    <row r="178" spans="4:4">
      <c r="D178" t="s">
        <v>107</v>
      </c>
    </row>
    <row r="179" spans="4:4">
      <c r="D179" t="s">
        <v>108</v>
      </c>
    </row>
    <row r="180" spans="4:4">
      <c r="D180" t="s">
        <v>109</v>
      </c>
    </row>
    <row r="181" spans="4:4">
      <c r="D181" t="s">
        <v>110</v>
      </c>
    </row>
    <row r="182" spans="4:4">
      <c r="D182" t="s">
        <v>111</v>
      </c>
    </row>
    <row r="183" spans="4:4">
      <c r="D183" t="s">
        <v>112</v>
      </c>
    </row>
    <row r="184" spans="4:4">
      <c r="D184" t="s">
        <v>113</v>
      </c>
    </row>
    <row r="185" spans="4:4">
      <c r="D185" t="s">
        <v>114</v>
      </c>
    </row>
    <row r="186" spans="4:4">
      <c r="D186" t="s">
        <v>115</v>
      </c>
    </row>
    <row r="187" spans="4:4">
      <c r="D187" t="s">
        <v>116</v>
      </c>
    </row>
    <row r="188" spans="4:4">
      <c r="D188" t="s">
        <v>117</v>
      </c>
    </row>
    <row r="189" spans="4:4">
      <c r="D189" t="s">
        <v>118</v>
      </c>
    </row>
    <row r="190" spans="4:4">
      <c r="D190" t="s">
        <v>119</v>
      </c>
    </row>
    <row r="191" spans="4:4">
      <c r="D191" t="s">
        <v>120</v>
      </c>
    </row>
    <row r="192" spans="4:4">
      <c r="D192" t="s">
        <v>121</v>
      </c>
    </row>
    <row r="193" spans="2:4">
      <c r="D193" t="s">
        <v>122</v>
      </c>
    </row>
    <row r="194" spans="2:4">
      <c r="D194" t="s">
        <v>123</v>
      </c>
    </row>
    <row r="195" spans="2:4">
      <c r="D195" t="s">
        <v>124</v>
      </c>
    </row>
    <row r="196" spans="2:4">
      <c r="D196" t="s">
        <v>125</v>
      </c>
    </row>
    <row r="197" spans="2:4">
      <c r="D197" t="s">
        <v>126</v>
      </c>
    </row>
    <row r="198" spans="2:4">
      <c r="D198" t="s">
        <v>135</v>
      </c>
    </row>
    <row r="199" spans="2:4">
      <c r="D199" t="s">
        <v>136</v>
      </c>
    </row>
    <row r="200" spans="2:4">
      <c r="D200" t="s">
        <v>137</v>
      </c>
    </row>
    <row r="202" spans="2:4">
      <c r="C202" t="s">
        <v>151</v>
      </c>
    </row>
    <row r="203" spans="2:4">
      <c r="B203" t="s">
        <v>152</v>
      </c>
    </row>
    <row r="205" spans="2:4">
      <c r="B205" t="s">
        <v>153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2004</vt:lpstr>
      <vt:lpstr>2007</vt:lpstr>
      <vt:lpstr>2013</vt:lpstr>
      <vt:lpstr>2014</vt:lpstr>
      <vt:lpstr>2012</vt:lpstr>
      <vt:lpstr>Pull Request</vt:lpstr>
    </vt:vector>
  </TitlesOfParts>
  <Company>ISAC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Heywood J. Buzzfuddle</dc:creator>
  <cp:lastModifiedBy>Doyle Will</cp:lastModifiedBy>
  <cp:lastPrinted>2014-04-03T17:16:26Z</cp:lastPrinted>
  <dcterms:created xsi:type="dcterms:W3CDTF">2014-04-02T20:14:05Z</dcterms:created>
  <dcterms:modified xsi:type="dcterms:W3CDTF">2016-04-19T16:17:19Z</dcterms:modified>
</cp:coreProperties>
</file>