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7515" firstSheet="1" activeTab="2"/>
  </bookViews>
  <sheets>
    <sheet name="数字小分队待办事项" sheetId="2" r:id="rId1"/>
    <sheet name="会议需要讨论的内容" sheetId="3" r:id="rId2"/>
    <sheet name="RTC task &amp; status" sheetId="4" r:id="rId3"/>
    <sheet name="ARTC APR Part Schedule" sheetId="5" r:id="rId4"/>
    <sheet name="AI" sheetId="6" r:id="rId5"/>
  </sheets>
  <calcPr calcId="144525"/>
</workbook>
</file>

<file path=xl/sharedStrings.xml><?xml version="1.0" encoding="utf-8"?>
<sst xmlns="http://schemas.openxmlformats.org/spreadsheetml/2006/main" count="315" uniqueCount="173">
  <si>
    <t>项目</t>
  </si>
  <si>
    <t>进展跟踪记录</t>
  </si>
  <si>
    <t>优先级</t>
  </si>
  <si>
    <t>需求人</t>
  </si>
  <si>
    <t>负责人</t>
  </si>
  <si>
    <t>配合人/部门</t>
  </si>
  <si>
    <t>交付日期</t>
  </si>
  <si>
    <t>状态</t>
  </si>
  <si>
    <t>备注</t>
  </si>
  <si>
    <t>hmiphy</t>
  </si>
  <si>
    <t>sdc release</t>
  </si>
  <si>
    <t>medium</t>
  </si>
  <si>
    <t>pd</t>
  </si>
  <si>
    <t>wuchen</t>
  </si>
  <si>
    <t>open</t>
  </si>
  <si>
    <t>hmiphy syn</t>
  </si>
  <si>
    <t>need discussion</t>
  </si>
  <si>
    <t>high</t>
  </si>
  <si>
    <t>rtl update in //ip/gmi_phy/</t>
  </si>
  <si>
    <t>macro behavior .v location</t>
  </si>
  <si>
    <t>soc dv</t>
  </si>
  <si>
    <t>wuchen/yangfei</t>
  </si>
  <si>
    <r>
      <rPr>
        <sz val="10"/>
        <rFont val="微软雅黑"/>
        <charset val="134"/>
      </rPr>
      <t>h</t>
    </r>
    <r>
      <rPr>
        <sz val="10"/>
        <rFont val="微软雅黑"/>
        <charset val="134"/>
      </rPr>
      <t>miphy dv coverage report and waiver file</t>
    </r>
  </si>
  <si>
    <t>76% line cov</t>
  </si>
  <si>
    <r>
      <rPr>
        <sz val="10"/>
        <rFont val="微软雅黑"/>
        <charset val="134"/>
      </rPr>
      <t>s</t>
    </r>
    <r>
      <rPr>
        <sz val="10"/>
        <rFont val="微软雅黑"/>
        <charset val="134"/>
      </rPr>
      <t>oc dv</t>
    </r>
  </si>
  <si>
    <r>
      <rPr>
        <sz val="10"/>
        <rFont val="微软雅黑"/>
        <charset val="134"/>
      </rPr>
      <t>y</t>
    </r>
    <r>
      <rPr>
        <sz val="10"/>
        <rFont val="微软雅黑"/>
        <charset val="134"/>
      </rPr>
      <t>angfei</t>
    </r>
  </si>
  <si>
    <t>closed</t>
  </si>
  <si>
    <t>add new test case for D2N7 HMIPHY testing</t>
  </si>
  <si>
    <t>low</t>
  </si>
  <si>
    <t>liangyan</t>
  </si>
  <si>
    <t>yangfei</t>
  </si>
  <si>
    <t>check HMIPHY Rx clock glitch affect when going to PQ1 state</t>
  </si>
  <si>
    <t>need check from PCS level</t>
  </si>
  <si>
    <t>D2N7 &amp; MKPN7</t>
  </si>
  <si>
    <t>rtc sdc</t>
  </si>
  <si>
    <t>wuchen will hold a meeting for RTC sdc review</t>
  </si>
  <si>
    <t>ck</t>
  </si>
  <si>
    <t>wangqing</t>
  </si>
  <si>
    <t>ND</t>
  </si>
  <si>
    <t>rtc syn</t>
  </si>
  <si>
    <t>rtc soc dv testcase analysis</t>
  </si>
  <si>
    <t>29 testcase, 22 finished</t>
  </si>
  <si>
    <t>rtc code analysis &amp; verification</t>
  </si>
  <si>
    <t>left some issue from last review on 0702</t>
  </si>
  <si>
    <t>5 cell lec related cgpll</t>
  </si>
  <si>
    <t>gate level netlist needs modification
gate level netlist update on 2019-07-22</t>
  </si>
  <si>
    <t>wengen</t>
  </si>
  <si>
    <t>wuchen/depeng</t>
  </si>
  <si>
    <t>1 cell lec releted systempll</t>
  </si>
  <si>
    <t>gate level netlist needs modification</t>
  </si>
  <si>
    <r>
      <rPr>
        <sz val="10"/>
        <rFont val="微软雅黑"/>
        <charset val="134"/>
      </rPr>
      <t>system</t>
    </r>
    <r>
      <rPr>
        <sz val="10"/>
        <rFont val="微软雅黑"/>
        <charset val="134"/>
      </rPr>
      <t>_pll .v for PD</t>
    </r>
  </si>
  <si>
    <t>need delete define related code</t>
  </si>
  <si>
    <r>
      <rPr>
        <sz val="10"/>
        <rFont val="微软雅黑"/>
        <charset val="134"/>
      </rPr>
      <t>w</t>
    </r>
    <r>
      <rPr>
        <sz val="10"/>
        <rFont val="微软雅黑"/>
        <charset val="134"/>
      </rPr>
      <t>engen</t>
    </r>
  </si>
  <si>
    <r>
      <rPr>
        <sz val="10"/>
        <rFont val="微软雅黑"/>
        <charset val="134"/>
      </rPr>
      <t>d</t>
    </r>
    <r>
      <rPr>
        <sz val="10"/>
        <rFont val="微软雅黑"/>
        <charset val="134"/>
      </rPr>
      <t>epeng</t>
    </r>
  </si>
  <si>
    <t>system_pll sdc for PD</t>
  </si>
  <si>
    <t>5 sdc needed</t>
  </si>
  <si>
    <t>depeng</t>
  </si>
  <si>
    <t>upf file system_pll for PD</t>
  </si>
  <si>
    <t>level shifter + top</t>
  </si>
  <si>
    <t>systempll testview auto generation script</t>
  </si>
  <si>
    <t>no response for DFT emily, ask verilog environment from DFT</t>
  </si>
  <si>
    <t>pathfinder</t>
  </si>
  <si>
    <t>测试文档</t>
  </si>
  <si>
    <r>
      <rPr>
        <sz val="10"/>
        <rFont val="微软雅黑"/>
        <charset val="134"/>
      </rPr>
      <t>L</t>
    </r>
    <r>
      <rPr>
        <sz val="10"/>
        <rFont val="微软雅黑"/>
        <charset val="134"/>
      </rPr>
      <t>iyuan</t>
    </r>
  </si>
  <si>
    <r>
      <rPr>
        <sz val="10"/>
        <rFont val="微软雅黑"/>
        <charset val="134"/>
      </rPr>
      <t>w</t>
    </r>
    <r>
      <rPr>
        <sz val="10"/>
        <rFont val="微软雅黑"/>
        <charset val="134"/>
      </rPr>
      <t>uchen</t>
    </r>
  </si>
  <si>
    <t>ccd</t>
  </si>
  <si>
    <r>
      <rPr>
        <sz val="10"/>
        <rFont val="微软雅黑"/>
        <charset val="134"/>
      </rPr>
      <t>Y</t>
    </r>
    <r>
      <rPr>
        <sz val="10"/>
        <rFont val="微软雅黑"/>
        <charset val="134"/>
      </rPr>
      <t>ilu</t>
    </r>
  </si>
  <si>
    <r>
      <rPr>
        <sz val="10"/>
        <rFont val="微软雅黑"/>
        <charset val="134"/>
      </rPr>
      <t>c</t>
    </r>
    <r>
      <rPr>
        <sz val="10"/>
        <rFont val="微软雅黑"/>
        <charset val="134"/>
      </rPr>
      <t>cd</t>
    </r>
  </si>
  <si>
    <t>IP uvm buildup</t>
  </si>
  <si>
    <t>team member</t>
  </si>
  <si>
    <t>Jtag interface auto gen script</t>
  </si>
  <si>
    <t>BC1500 wrapper</t>
  </si>
  <si>
    <t>testview verilog envrionment setiup</t>
  </si>
  <si>
    <t>sam</t>
  </si>
  <si>
    <t>时间跨度比较大的放jira</t>
  </si>
  <si>
    <t>07/23 会议讨论目标</t>
  </si>
  <si>
    <t>RTC report， RTC soc verification testcase</t>
  </si>
  <si>
    <t>done， need check 2 item</t>
  </si>
  <si>
    <t>RTC logic part schedule</t>
  </si>
  <si>
    <t>done， 0.1 version schedule</t>
  </si>
  <si>
    <t>hmiphy syn issue</t>
  </si>
  <si>
    <t>later internal meeting</t>
  </si>
  <si>
    <t>序号</t>
  </si>
  <si>
    <t>里程碑/任务描述</t>
  </si>
  <si>
    <t>计划开始时间</t>
  </si>
  <si>
    <t>计划完成时间</t>
  </si>
  <si>
    <t xml:space="preserve">GF14LPP_PRTC Circuit Integration and Analysis </t>
  </si>
  <si>
    <t>Yongjiang</t>
  </si>
  <si>
    <t>On-going</t>
  </si>
  <si>
    <t>GF14LPP_PRTC schematic spice in and circuit integration</t>
  </si>
  <si>
    <t>GF14LPP_ARTC &amp; GF4LPP_PRTC integration</t>
  </si>
  <si>
    <t>GF14LPP_PRTC function block and circuit principle analysis at GF14</t>
  </si>
  <si>
    <t>PRTC &amp; ARTC analyze report at GF14</t>
  </si>
  <si>
    <t>PRTC Simulation and Interface at N7</t>
  </si>
  <si>
    <t xml:space="preserve">PRTC porting to N7 </t>
  </si>
  <si>
    <t>Zhongjian</t>
  </si>
  <si>
    <t>PRTC macro design and simulation  N7</t>
  </si>
  <si>
    <t>PRTC floor plan</t>
  </si>
  <si>
    <t>PRTC pre-sim report</t>
  </si>
  <si>
    <t>PRTC layout</t>
  </si>
  <si>
    <r>
      <rPr>
        <sz val="10"/>
        <rFont val="微软雅黑"/>
        <charset val="134"/>
      </rPr>
      <t>p</t>
    </r>
    <r>
      <rPr>
        <sz val="10"/>
        <rFont val="微软雅黑"/>
        <charset val="134"/>
      </rPr>
      <t>rimary verison</t>
    </r>
  </si>
  <si>
    <t>PRTC post-sim</t>
  </si>
  <si>
    <r>
      <rPr>
        <sz val="10"/>
        <rFont val="微软雅黑"/>
        <charset val="134"/>
      </rPr>
      <t>G</t>
    </r>
    <r>
      <rPr>
        <sz val="10"/>
        <rFont val="微软雅黑"/>
        <charset val="134"/>
      </rPr>
      <t>DS fix</t>
    </r>
  </si>
  <si>
    <t>PRTC post-sim report</t>
  </si>
  <si>
    <t>PRTC view generate</t>
  </si>
  <si>
    <t>ARTC Custom macros Simulation at N7</t>
  </si>
  <si>
    <t>ARTC custiom macros（pass_gate,, outgate) porting to N7</t>
  </si>
  <si>
    <t>ARTC custom macros design and simulation at N7</t>
  </si>
  <si>
    <t>ARTC custiom macros floor plan</t>
  </si>
  <si>
    <t>ARTC custom macros pre-sim report</t>
  </si>
  <si>
    <t>ARTC custiom macros layout</t>
  </si>
  <si>
    <t xml:space="preserve">ARTC custom macros post-sim </t>
  </si>
  <si>
    <t>ARTC custom macros post-sim report</t>
  </si>
  <si>
    <t>ARTC  RTC macro at N7</t>
  </si>
  <si>
    <t>RTC Code analyze, verification,SDC</t>
  </si>
  <si>
    <t>RTC stand cell</t>
  </si>
  <si>
    <t>zhangwei</t>
  </si>
  <si>
    <t>RTC Syn and release</t>
  </si>
  <si>
    <t>RTC dft netlist</t>
  </si>
  <si>
    <t xml:space="preserve">RTC macro PD </t>
  </si>
  <si>
    <t xml:space="preserve">RTC verification with PD netlist </t>
  </si>
  <si>
    <t>ARTC  SRAM macro at N7</t>
  </si>
  <si>
    <t>Yaoqishuang</t>
  </si>
  <si>
    <t>SRAM integrate at GF14</t>
  </si>
  <si>
    <t xml:space="preserve">SRAM layout </t>
  </si>
  <si>
    <t>ARTC bits macro at N7</t>
  </si>
  <si>
    <t>GDS fix</t>
  </si>
  <si>
    <t>ARTC  Prescaler macro at N7</t>
  </si>
  <si>
    <t>ARTC layout integrate and ESD check</t>
  </si>
  <si>
    <t>ARTC layout integrate</t>
  </si>
  <si>
    <t>ESD check</t>
  </si>
  <si>
    <t xml:space="preserve">PRTC &amp; ARTC co-sim and  generate views </t>
  </si>
  <si>
    <t>function view sim &amp; DV check</t>
  </si>
  <si>
    <t>pre_cosim</t>
  </si>
  <si>
    <t>post_cosim</t>
  </si>
  <si>
    <t xml:space="preserve">create views </t>
  </si>
  <si>
    <t>事项</t>
  </si>
  <si>
    <t>Spec, Architectural and Floorplan</t>
  </si>
  <si>
    <t>Spec</t>
  </si>
  <si>
    <t>Architecture</t>
  </si>
  <si>
    <t>Floor-plan guideline</t>
  </si>
  <si>
    <t>yongjiang</t>
  </si>
  <si>
    <t>Verification</t>
  </si>
  <si>
    <t>testchip environment</t>
  </si>
  <si>
    <t>Check list</t>
  </si>
  <si>
    <t>Debug</t>
  </si>
  <si>
    <t>DE &amp; DV phase sign off</t>
  </si>
  <si>
    <t>Lint/CDC （/0in /VC_RDC/VC_CDC check 待定）</t>
  </si>
  <si>
    <t>Testing Method check &amp; testing pattern deliver</t>
  </si>
  <si>
    <t>SDC merge &amp; deliver</t>
  </si>
  <si>
    <t>Synthesis</t>
  </si>
  <si>
    <t>Synthesis flow analysis</t>
  </si>
  <si>
    <t>0.1 version netlist release</t>
  </si>
  <si>
    <t>Formal check flow building</t>
  </si>
  <si>
    <t>1.0  version netlist release</t>
  </si>
  <si>
    <t>DFT</t>
  </si>
  <si>
    <t>Scan sdc generation</t>
  </si>
  <si>
    <t>Syn &amp; DFT phase sign off</t>
  </si>
  <si>
    <t>Formal check</t>
  </si>
  <si>
    <t>SDC review</t>
  </si>
  <si>
    <t>syn report clean</t>
  </si>
  <si>
    <t>Physical Design</t>
  </si>
  <si>
    <t>PR</t>
  </si>
  <si>
    <t>1.0 version PV/timing/power clean</t>
  </si>
  <si>
    <t>Back annoation simulation</t>
  </si>
  <si>
    <t>check list</t>
  </si>
  <si>
    <t>simuation &amp; debug</t>
  </si>
  <si>
    <t>signoff</t>
  </si>
  <si>
    <t>PR result check</t>
  </si>
  <si>
    <t>会议纪要：7/23</t>
  </si>
  <si>
    <t>问题描述及状态跟踪</t>
  </si>
  <si>
    <t>研究一下 BIOS RAM 和 CMOS （ 供电，生成形式）</t>
  </si>
  <si>
    <t>wrclk 和 1hz的关系， istop会不会在1hz 沿 前后</t>
  </si>
</sst>
</file>

<file path=xl/styles.xml><?xml version="1.0" encoding="utf-8"?>
<styleSheet xmlns="http://schemas.openxmlformats.org/spreadsheetml/2006/main">
  <numFmts count="5">
    <numFmt numFmtId="176" formatCode="m/d/yyyy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rgb="FFFFFFFF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sz val="10"/>
      <color rgb="FFFF0000"/>
      <name val="微软雅黑"/>
      <charset val="134"/>
    </font>
    <font>
      <b/>
      <sz val="20"/>
      <color theme="1"/>
      <name val="Arial Unicode MS"/>
      <charset val="134"/>
    </font>
    <font>
      <sz val="12"/>
      <color theme="1"/>
      <name val="Arial Unicode MS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6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16" borderId="18" applyNumberFormat="0" applyAlignment="0" applyProtection="0">
      <alignment vertical="center"/>
    </xf>
    <xf numFmtId="0" fontId="27" fillId="16" borderId="19" applyNumberFormat="0" applyAlignment="0" applyProtection="0">
      <alignment vertical="center"/>
    </xf>
    <xf numFmtId="0" fontId="24" fillId="28" borderId="20" applyNumberFormat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0" fillId="0" borderId="0"/>
    <xf numFmtId="0" fontId="18" fillId="3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</cellStyleXfs>
  <cellXfs count="111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 readingOrder="1"/>
    </xf>
    <xf numFmtId="0" fontId="3" fillId="2" borderId="11" xfId="44" applyFont="1" applyFill="1" applyBorder="1" applyAlignment="1">
      <alignment horizontal="center" vertical="center" wrapText="1" readingOrder="1"/>
    </xf>
    <xf numFmtId="0" fontId="3" fillId="2" borderId="12" xfId="44" applyFont="1" applyFill="1" applyBorder="1" applyAlignment="1">
      <alignment horizontal="center" vertical="center" wrapText="1" readingOrder="1"/>
    </xf>
    <xf numFmtId="0" fontId="3" fillId="2" borderId="11" xfId="44" applyFont="1" applyFill="1" applyBorder="1" applyAlignment="1">
      <alignment horizontal="right" vertical="center" wrapText="1" readingOrder="1"/>
    </xf>
    <xf numFmtId="0" fontId="4" fillId="3" borderId="11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vertical="center"/>
    </xf>
    <xf numFmtId="58" fontId="4" fillId="3" borderId="11" xfId="0" applyNumberFormat="1" applyFont="1" applyFill="1" applyBorder="1" applyAlignment="1">
      <alignment horizontal="right" vertical="center" readingOrder="1"/>
    </xf>
    <xf numFmtId="0" fontId="5" fillId="4" borderId="11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horizontal="left" vertical="center" indent="2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58" fontId="5" fillId="4" borderId="11" xfId="0" applyNumberFormat="1" applyFont="1" applyFill="1" applyBorder="1" applyAlignment="1">
      <alignment horizontal="right" vertical="center" readingOrder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right" vertical="center"/>
    </xf>
    <xf numFmtId="0" fontId="5" fillId="3" borderId="11" xfId="0" applyFont="1" applyFill="1" applyBorder="1" applyAlignment="1">
      <alignment horizontal="center" vertical="center"/>
    </xf>
    <xf numFmtId="176" fontId="6" fillId="3" borderId="11" xfId="0" applyNumberFormat="1" applyFont="1" applyFill="1" applyBorder="1" applyAlignment="1">
      <alignment horizontal="right" vertical="center" readingOrder="1"/>
    </xf>
    <xf numFmtId="176" fontId="6" fillId="3" borderId="11" xfId="0" applyNumberFormat="1" applyFont="1" applyFill="1" applyBorder="1" applyAlignment="1">
      <alignment vertical="center"/>
    </xf>
    <xf numFmtId="0" fontId="5" fillId="6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0" fillId="0" borderId="0" xfId="0" applyAlignment="1">
      <alignment vertical="top" readingOrder="1"/>
    </xf>
    <xf numFmtId="0" fontId="0" fillId="0" borderId="0" xfId="0" applyAlignment="1">
      <alignment horizontal="left" vertical="center" readingOrder="1"/>
    </xf>
    <xf numFmtId="0" fontId="3" fillId="2" borderId="11" xfId="50" applyFont="1" applyFill="1" applyBorder="1" applyAlignment="1">
      <alignment horizontal="center" vertical="center" wrapText="1" readingOrder="1"/>
    </xf>
    <xf numFmtId="0" fontId="3" fillId="2" borderId="12" xfId="50" applyFont="1" applyFill="1" applyBorder="1" applyAlignment="1">
      <alignment horizontal="center" vertical="center" wrapText="1" readingOrder="1"/>
    </xf>
    <xf numFmtId="0" fontId="3" fillId="2" borderId="14" xfId="50" applyFont="1" applyFill="1" applyBorder="1" applyAlignment="1">
      <alignment horizontal="center" vertical="center" wrapText="1" readingOrder="1"/>
    </xf>
    <xf numFmtId="0" fontId="3" fillId="2" borderId="13" xfId="50" applyFont="1" applyFill="1" applyBorder="1" applyAlignment="1">
      <alignment horizontal="center" vertical="center" wrapText="1" readingOrder="1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top" readingOrder="1"/>
    </xf>
    <xf numFmtId="0" fontId="5" fillId="7" borderId="11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vertical="center"/>
    </xf>
    <xf numFmtId="0" fontId="5" fillId="7" borderId="12" xfId="0" applyFont="1" applyFill="1" applyBorder="1" applyAlignment="1">
      <alignment horizontal="left" vertical="top" wrapText="1"/>
    </xf>
    <xf numFmtId="0" fontId="5" fillId="7" borderId="14" xfId="0" applyFont="1" applyFill="1" applyBorder="1" applyAlignment="1">
      <alignment horizontal="left" vertical="top" wrapText="1"/>
    </xf>
    <xf numFmtId="0" fontId="5" fillId="7" borderId="13" xfId="0" applyFont="1" applyFill="1" applyBorder="1" applyAlignment="1">
      <alignment horizontal="left" vertical="top" wrapText="1"/>
    </xf>
    <xf numFmtId="0" fontId="5" fillId="7" borderId="12" xfId="0" applyFont="1" applyFill="1" applyBorder="1" applyAlignment="1">
      <alignment vertical="top" readingOrder="1"/>
    </xf>
    <xf numFmtId="0" fontId="5" fillId="7" borderId="12" xfId="0" applyFont="1" applyFill="1" applyBorder="1" applyAlignment="1">
      <alignment vertical="center"/>
    </xf>
    <xf numFmtId="0" fontId="5" fillId="7" borderId="12" xfId="0" applyFont="1" applyFill="1" applyBorder="1" applyAlignment="1">
      <alignment horizontal="center" vertical="top" wrapText="1"/>
    </xf>
    <xf numFmtId="0" fontId="5" fillId="7" borderId="14" xfId="0" applyFont="1" applyFill="1" applyBorder="1" applyAlignment="1">
      <alignment horizontal="center" vertical="top" wrapText="1"/>
    </xf>
    <xf numFmtId="0" fontId="5" fillId="7" borderId="13" xfId="0" applyFont="1" applyFill="1" applyBorder="1" applyAlignment="1">
      <alignment horizontal="center" vertical="top" wrapText="1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left" vertical="center"/>
    </xf>
    <xf numFmtId="0" fontId="4" fillId="8" borderId="14" xfId="0" applyFont="1" applyFill="1" applyBorder="1" applyAlignment="1">
      <alignment horizontal="left" vertical="center"/>
    </xf>
    <xf numFmtId="0" fontId="4" fillId="8" borderId="13" xfId="0" applyFont="1" applyFill="1" applyBorder="1" applyAlignment="1">
      <alignment horizontal="left" vertical="center"/>
    </xf>
    <xf numFmtId="0" fontId="5" fillId="8" borderId="12" xfId="0" applyFont="1" applyFill="1" applyBorder="1" applyAlignment="1">
      <alignment vertical="top" readingOrder="1"/>
    </xf>
    <xf numFmtId="0" fontId="5" fillId="8" borderId="11" xfId="0" applyFont="1" applyFill="1" applyBorder="1" applyAlignment="1">
      <alignment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top" wrapText="1"/>
    </xf>
    <xf numFmtId="0" fontId="5" fillId="8" borderId="14" xfId="0" applyFont="1" applyFill="1" applyBorder="1" applyAlignment="1">
      <alignment horizontal="center" vertical="top" wrapText="1"/>
    </xf>
    <xf numFmtId="0" fontId="5" fillId="8" borderId="13" xfId="0" applyFont="1" applyFill="1" applyBorder="1" applyAlignment="1">
      <alignment horizontal="center" vertical="top" wrapText="1"/>
    </xf>
    <xf numFmtId="58" fontId="5" fillId="3" borderId="11" xfId="0" applyNumberFormat="1" applyFont="1" applyFill="1" applyBorder="1" applyAlignment="1">
      <alignment horizontal="left" vertical="center"/>
    </xf>
    <xf numFmtId="58" fontId="5" fillId="3" borderId="11" xfId="0" applyNumberFormat="1" applyFont="1" applyFill="1" applyBorder="1" applyAlignment="1">
      <alignment vertical="center"/>
    </xf>
    <xf numFmtId="0" fontId="5" fillId="7" borderId="11" xfId="0" applyFont="1" applyFill="1" applyBorder="1" applyAlignment="1">
      <alignment horizontal="left" vertical="center" readingOrder="1"/>
    </xf>
    <xf numFmtId="58" fontId="5" fillId="7" borderId="11" xfId="0" applyNumberFormat="1" applyFont="1" applyFill="1" applyBorder="1" applyAlignment="1">
      <alignment horizontal="left" vertical="center"/>
    </xf>
    <xf numFmtId="58" fontId="5" fillId="7" borderId="11" xfId="0" applyNumberFormat="1" applyFont="1" applyFill="1" applyBorder="1" applyAlignment="1">
      <alignment vertical="center"/>
    </xf>
    <xf numFmtId="58" fontId="8" fillId="7" borderId="11" xfId="0" applyNumberFormat="1" applyFont="1" applyFill="1" applyBorder="1" applyAlignment="1">
      <alignment horizontal="left" vertical="center"/>
    </xf>
    <xf numFmtId="58" fontId="5" fillId="8" borderId="11" xfId="0" applyNumberFormat="1" applyFont="1" applyFill="1" applyBorder="1" applyAlignment="1">
      <alignment horizontal="left" vertical="center"/>
    </xf>
    <xf numFmtId="58" fontId="5" fillId="8" borderId="11" xfId="0" applyNumberFormat="1" applyFont="1" applyFill="1" applyBorder="1" applyAlignment="1">
      <alignment vertical="center"/>
    </xf>
    <xf numFmtId="0" fontId="5" fillId="8" borderId="11" xfId="0" applyFont="1" applyFill="1" applyBorder="1" applyAlignment="1">
      <alignment horizontal="left" vertical="center" readingOrder="1"/>
    </xf>
    <xf numFmtId="58" fontId="8" fillId="3" borderId="11" xfId="0" applyNumberFormat="1" applyFont="1" applyFill="1" applyBorder="1" applyAlignment="1">
      <alignment horizontal="left" vertical="center"/>
    </xf>
    <xf numFmtId="0" fontId="9" fillId="9" borderId="4" xfId="0" applyFont="1" applyFill="1" applyBorder="1">
      <alignment vertical="center"/>
    </xf>
    <xf numFmtId="0" fontId="10" fillId="0" borderId="4" xfId="0" applyFont="1" applyBorder="1" applyAlignment="1">
      <alignment horizontal="left" vertical="center" indent="2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 indent="2"/>
    </xf>
    <xf numFmtId="0" fontId="3" fillId="2" borderId="12" xfId="44" applyFont="1" applyFill="1" applyBorder="1" applyAlignment="1">
      <alignment horizontal="left" vertical="center" wrapText="1" indent="2" readingOrder="1"/>
    </xf>
    <xf numFmtId="0" fontId="5" fillId="3" borderId="12" xfId="0" applyFont="1" applyFill="1" applyBorder="1" applyAlignment="1">
      <alignment horizontal="left" vertical="center" indent="2"/>
    </xf>
    <xf numFmtId="0" fontId="5" fillId="10" borderId="11" xfId="0" applyFont="1" applyFill="1" applyBorder="1" applyAlignment="1">
      <alignment horizontal="left" vertical="center" indent="2"/>
    </xf>
    <xf numFmtId="0" fontId="5" fillId="10" borderId="12" xfId="0" applyFont="1" applyFill="1" applyBorder="1" applyAlignment="1">
      <alignment horizontal="left" vertical="center" indent="2"/>
    </xf>
    <xf numFmtId="0" fontId="5" fillId="10" borderId="12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58" fontId="5" fillId="4" borderId="12" xfId="0" applyNumberFormat="1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vertical="center"/>
    </xf>
    <xf numFmtId="0" fontId="5" fillId="10" borderId="11" xfId="0" applyFont="1" applyFill="1" applyBorder="1" applyAlignment="1">
      <alignment vertical="center"/>
    </xf>
    <xf numFmtId="0" fontId="5" fillId="10" borderId="11" xfId="0" applyFont="1" applyFill="1" applyBorder="1" applyAlignment="1">
      <alignment horizontal="left" vertical="center" wrapText="1" indent="2"/>
    </xf>
    <xf numFmtId="58" fontId="5" fillId="10" borderId="12" xfId="0" applyNumberFormat="1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left" vertical="center" wrapText="1" indent="2"/>
    </xf>
    <xf numFmtId="0" fontId="8" fillId="10" borderId="12" xfId="0" applyFont="1" applyFill="1" applyBorder="1" applyAlignment="1">
      <alignment horizontal="left" vertical="center" indent="2"/>
    </xf>
    <xf numFmtId="0" fontId="5" fillId="10" borderId="11" xfId="0" applyFont="1" applyFill="1" applyBorder="1" applyAlignment="1">
      <alignment horizontal="right" vertical="center"/>
    </xf>
    <xf numFmtId="0" fontId="0" fillId="12" borderId="0" xfId="0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0">
    <dxf>
      <fill>
        <patternFill patternType="solid">
          <bgColor rgb="FFEB2415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FFFFA7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bgColor rgb="FF00B85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1" tint="0.499984740745262"/>
        </patternFill>
      </fill>
    </dxf>
  </dxfs>
  <tableStyles count="0" defaultTableStyle="TableStyleMedium2" defaultPivotStyle="PivotStyleLight16"/>
  <colors>
    <mruColors>
      <color rgb="00EB2415"/>
      <color rgb="0000B853"/>
      <color rgb="00FFFFA7"/>
      <color rgb="00FFFF99"/>
      <color rgb="00FFCC99"/>
      <color rgb="00FF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5" zoomScaleNormal="85" workbookViewId="0">
      <selection activeCell="F11" sqref="F11"/>
    </sheetView>
  </sheetViews>
  <sheetFormatPr defaultColWidth="9" defaultRowHeight="13.5"/>
  <cols>
    <col min="1" max="1" width="50.75" customWidth="1"/>
    <col min="2" max="2" width="63.625" style="95" customWidth="1"/>
    <col min="3" max="3" width="10.625" customWidth="1"/>
    <col min="4" max="7" width="19.625" customWidth="1"/>
    <col min="9" max="9" width="49.25" customWidth="1"/>
  </cols>
  <sheetData>
    <row r="1" ht="17.25" spans="1:9">
      <c r="A1" s="26" t="s">
        <v>0</v>
      </c>
      <c r="B1" s="96" t="s">
        <v>1</v>
      </c>
      <c r="C1" s="27" t="s">
        <v>2</v>
      </c>
      <c r="D1" s="27" t="s">
        <v>3</v>
      </c>
      <c r="E1" s="27" t="s">
        <v>4</v>
      </c>
      <c r="F1" s="26" t="s">
        <v>5</v>
      </c>
      <c r="G1" s="27" t="s">
        <v>6</v>
      </c>
      <c r="H1" s="26" t="s">
        <v>7</v>
      </c>
      <c r="I1" s="26" t="s">
        <v>8</v>
      </c>
    </row>
    <row r="2" ht="17.25" spans="1:9">
      <c r="A2" s="30" t="s">
        <v>9</v>
      </c>
      <c r="B2" s="97"/>
      <c r="C2" s="32"/>
      <c r="D2" s="32"/>
      <c r="E2" s="32"/>
      <c r="F2" s="33"/>
      <c r="G2" s="32"/>
      <c r="H2" s="33"/>
      <c r="I2" s="33"/>
    </row>
    <row r="3" ht="17.25" spans="1:9">
      <c r="A3" s="98" t="s">
        <v>10</v>
      </c>
      <c r="B3" s="99"/>
      <c r="C3" s="100" t="s">
        <v>11</v>
      </c>
      <c r="D3" s="100" t="s">
        <v>12</v>
      </c>
      <c r="E3" s="38" t="s">
        <v>13</v>
      </c>
      <c r="F3" s="101"/>
      <c r="G3" s="102">
        <v>43676</v>
      </c>
      <c r="H3" s="103" t="s">
        <v>14</v>
      </c>
      <c r="I3" s="104"/>
    </row>
    <row r="4" ht="17.25" spans="1:9">
      <c r="A4" s="98" t="s">
        <v>15</v>
      </c>
      <c r="B4" s="99" t="s">
        <v>16</v>
      </c>
      <c r="C4" s="100" t="s">
        <v>17</v>
      </c>
      <c r="D4" s="100" t="s">
        <v>12</v>
      </c>
      <c r="E4" s="38" t="s">
        <v>13</v>
      </c>
      <c r="F4" s="101"/>
      <c r="G4" s="102">
        <v>43671</v>
      </c>
      <c r="H4" s="103" t="s">
        <v>14</v>
      </c>
      <c r="I4" s="104"/>
    </row>
    <row r="5" ht="17.25" spans="1:9">
      <c r="A5" s="98" t="s">
        <v>18</v>
      </c>
      <c r="B5" s="99" t="s">
        <v>19</v>
      </c>
      <c r="C5" s="100" t="s">
        <v>11</v>
      </c>
      <c r="D5" s="100" t="s">
        <v>20</v>
      </c>
      <c r="E5" s="38" t="s">
        <v>21</v>
      </c>
      <c r="F5" s="101"/>
      <c r="G5" s="102">
        <v>43692</v>
      </c>
      <c r="H5" s="104" t="s">
        <v>14</v>
      </c>
      <c r="I5" s="104"/>
    </row>
    <row r="6" ht="17.25" spans="1:9">
      <c r="A6" s="98" t="s">
        <v>22</v>
      </c>
      <c r="B6" s="99" t="s">
        <v>23</v>
      </c>
      <c r="C6" s="100" t="s">
        <v>17</v>
      </c>
      <c r="D6" s="100" t="s">
        <v>24</v>
      </c>
      <c r="E6" s="38" t="s">
        <v>25</v>
      </c>
      <c r="F6" s="101"/>
      <c r="G6" s="102">
        <v>43665</v>
      </c>
      <c r="H6" s="104" t="s">
        <v>26</v>
      </c>
      <c r="I6" s="104"/>
    </row>
    <row r="7" ht="17.25" spans="1:9">
      <c r="A7" s="98" t="s">
        <v>27</v>
      </c>
      <c r="B7" s="99"/>
      <c r="C7" s="100" t="s">
        <v>28</v>
      </c>
      <c r="D7" s="100" t="s">
        <v>29</v>
      </c>
      <c r="E7" s="38" t="s">
        <v>30</v>
      </c>
      <c r="F7" s="101"/>
      <c r="G7" s="102">
        <v>43676</v>
      </c>
      <c r="H7" s="104" t="s">
        <v>14</v>
      </c>
      <c r="I7" s="104"/>
    </row>
    <row r="8" ht="17.25" spans="1:9">
      <c r="A8" s="105" t="s">
        <v>31</v>
      </c>
      <c r="B8" s="99" t="s">
        <v>32</v>
      </c>
      <c r="C8" s="100" t="s">
        <v>17</v>
      </c>
      <c r="D8" s="100" t="s">
        <v>20</v>
      </c>
      <c r="E8" s="38" t="s">
        <v>30</v>
      </c>
      <c r="F8" s="101"/>
      <c r="G8" s="102">
        <v>43676</v>
      </c>
      <c r="H8" s="104" t="s">
        <v>14</v>
      </c>
      <c r="I8" s="104"/>
    </row>
    <row r="9" ht="17.25" spans="1:9">
      <c r="A9" s="104"/>
      <c r="B9" s="99"/>
      <c r="C9" s="100"/>
      <c r="D9" s="100"/>
      <c r="E9" s="100"/>
      <c r="F9" s="101"/>
      <c r="G9" s="100"/>
      <c r="H9" s="104"/>
      <c r="I9" s="104"/>
    </row>
    <row r="10" ht="17.25" spans="1:9">
      <c r="A10" s="30" t="s">
        <v>33</v>
      </c>
      <c r="B10" s="97"/>
      <c r="C10" s="32"/>
      <c r="D10" s="32"/>
      <c r="E10" s="32"/>
      <c r="F10" s="33"/>
      <c r="G10" s="32"/>
      <c r="H10" s="33"/>
      <c r="I10" s="33"/>
    </row>
    <row r="11" ht="17.25" spans="1:9">
      <c r="A11" s="98" t="s">
        <v>34</v>
      </c>
      <c r="B11" s="99" t="s">
        <v>35</v>
      </c>
      <c r="C11" s="100" t="s">
        <v>11</v>
      </c>
      <c r="D11" s="100" t="s">
        <v>36</v>
      </c>
      <c r="E11" s="100" t="s">
        <v>37</v>
      </c>
      <c r="F11" s="101"/>
      <c r="G11" s="100" t="s">
        <v>38</v>
      </c>
      <c r="H11" s="104" t="s">
        <v>14</v>
      </c>
      <c r="I11" s="104"/>
    </row>
    <row r="12" ht="17.25" spans="1:9">
      <c r="A12" s="98" t="s">
        <v>39</v>
      </c>
      <c r="B12" s="99"/>
      <c r="C12" s="100" t="s">
        <v>28</v>
      </c>
      <c r="D12" s="100" t="s">
        <v>36</v>
      </c>
      <c r="E12" s="100" t="s">
        <v>37</v>
      </c>
      <c r="F12" s="101"/>
      <c r="G12" s="100" t="s">
        <v>38</v>
      </c>
      <c r="H12" s="104" t="s">
        <v>14</v>
      </c>
      <c r="I12" s="104"/>
    </row>
    <row r="13" ht="17.25" spans="1:9">
      <c r="A13" s="98" t="s">
        <v>40</v>
      </c>
      <c r="B13" s="99" t="s">
        <v>41</v>
      </c>
      <c r="C13" s="100" t="s">
        <v>11</v>
      </c>
      <c r="D13" s="100" t="s">
        <v>36</v>
      </c>
      <c r="E13" s="100" t="s">
        <v>37</v>
      </c>
      <c r="F13" s="101"/>
      <c r="G13" s="100" t="s">
        <v>38</v>
      </c>
      <c r="H13" s="104" t="s">
        <v>14</v>
      </c>
      <c r="I13" s="104"/>
    </row>
    <row r="14" ht="17.25" spans="1:9">
      <c r="A14" s="98" t="s">
        <v>42</v>
      </c>
      <c r="B14" s="99" t="s">
        <v>43</v>
      </c>
      <c r="C14" s="100" t="s">
        <v>11</v>
      </c>
      <c r="D14" s="100" t="s">
        <v>36</v>
      </c>
      <c r="E14" s="100" t="s">
        <v>37</v>
      </c>
      <c r="F14" s="101"/>
      <c r="G14" s="106">
        <v>43661</v>
      </c>
      <c r="H14" s="104" t="s">
        <v>14</v>
      </c>
      <c r="I14" s="104"/>
    </row>
    <row r="15" ht="33.75" spans="1:9">
      <c r="A15" s="98" t="s">
        <v>44</v>
      </c>
      <c r="B15" s="107" t="s">
        <v>45</v>
      </c>
      <c r="C15" s="100" t="s">
        <v>17</v>
      </c>
      <c r="D15" s="100" t="s">
        <v>46</v>
      </c>
      <c r="E15" s="100" t="s">
        <v>47</v>
      </c>
      <c r="F15" s="101"/>
      <c r="G15" s="106">
        <v>43661</v>
      </c>
      <c r="H15" s="104" t="s">
        <v>14</v>
      </c>
      <c r="I15" s="104"/>
    </row>
    <row r="16" ht="17.25" spans="1:9">
      <c r="A16" s="99" t="s">
        <v>48</v>
      </c>
      <c r="B16" s="99" t="s">
        <v>49</v>
      </c>
      <c r="C16" s="100" t="s">
        <v>17</v>
      </c>
      <c r="D16" s="100" t="s">
        <v>46</v>
      </c>
      <c r="E16" s="100" t="s">
        <v>47</v>
      </c>
      <c r="F16" s="101"/>
      <c r="G16" s="106">
        <v>43661</v>
      </c>
      <c r="H16" s="104" t="s">
        <v>14</v>
      </c>
      <c r="I16" s="104"/>
    </row>
    <row r="17" ht="17.25" spans="1:9">
      <c r="A17" s="99" t="s">
        <v>50</v>
      </c>
      <c r="B17" s="99" t="s">
        <v>51</v>
      </c>
      <c r="C17" s="100" t="s">
        <v>11</v>
      </c>
      <c r="D17" s="100" t="s">
        <v>52</v>
      </c>
      <c r="E17" s="100" t="s">
        <v>53</v>
      </c>
      <c r="F17" s="101"/>
      <c r="G17" s="102">
        <v>43676</v>
      </c>
      <c r="H17" s="104" t="s">
        <v>14</v>
      </c>
      <c r="I17" s="104"/>
    </row>
    <row r="18" ht="17.25" spans="1:9">
      <c r="A18" s="99" t="s">
        <v>54</v>
      </c>
      <c r="B18" s="99" t="s">
        <v>55</v>
      </c>
      <c r="C18" s="100" t="s">
        <v>11</v>
      </c>
      <c r="D18" s="100" t="s">
        <v>46</v>
      </c>
      <c r="E18" s="100" t="s">
        <v>56</v>
      </c>
      <c r="F18" s="101"/>
      <c r="G18" s="102">
        <v>43676</v>
      </c>
      <c r="H18" s="104" t="s">
        <v>14</v>
      </c>
      <c r="I18" s="104"/>
    </row>
    <row r="19" ht="17.25" spans="1:9">
      <c r="A19" s="99" t="s">
        <v>57</v>
      </c>
      <c r="B19" s="99" t="s">
        <v>58</v>
      </c>
      <c r="C19" s="100" t="s">
        <v>11</v>
      </c>
      <c r="D19" s="100" t="s">
        <v>46</v>
      </c>
      <c r="E19" s="100" t="s">
        <v>56</v>
      </c>
      <c r="F19" s="101"/>
      <c r="G19" s="102">
        <v>43676</v>
      </c>
      <c r="H19" s="104" t="s">
        <v>14</v>
      </c>
      <c r="I19" s="104"/>
    </row>
    <row r="20" ht="17.25" spans="1:9">
      <c r="A20" s="99" t="s">
        <v>59</v>
      </c>
      <c r="B20" s="108" t="s">
        <v>60</v>
      </c>
      <c r="C20" s="100" t="s">
        <v>17</v>
      </c>
      <c r="D20" s="100" t="s">
        <v>46</v>
      </c>
      <c r="E20" s="100" t="s">
        <v>56</v>
      </c>
      <c r="F20" s="101"/>
      <c r="G20" s="102">
        <v>43661</v>
      </c>
      <c r="H20" s="104" t="s">
        <v>26</v>
      </c>
      <c r="I20" s="104"/>
    </row>
    <row r="21" ht="17.25" spans="1:9">
      <c r="A21" s="99"/>
      <c r="B21" s="108"/>
      <c r="C21" s="100"/>
      <c r="D21" s="100"/>
      <c r="E21" s="100"/>
      <c r="F21" s="101"/>
      <c r="G21" s="102"/>
      <c r="H21" s="104"/>
      <c r="I21" s="104"/>
    </row>
    <row r="22" ht="17.25" spans="1:9">
      <c r="A22" s="99"/>
      <c r="B22" s="99"/>
      <c r="C22" s="100"/>
      <c r="D22" s="100"/>
      <c r="E22" s="100"/>
      <c r="F22" s="101"/>
      <c r="G22" s="102"/>
      <c r="H22" s="104"/>
      <c r="I22" s="104"/>
    </row>
    <row r="23" ht="17.25" spans="1:9">
      <c r="A23" s="30" t="s">
        <v>61</v>
      </c>
      <c r="B23" s="97"/>
      <c r="C23" s="32"/>
      <c r="D23" s="32"/>
      <c r="E23" s="32"/>
      <c r="F23" s="33"/>
      <c r="G23" s="32"/>
      <c r="H23" s="33"/>
      <c r="I23" s="33"/>
    </row>
    <row r="24" ht="17.25" spans="1:9">
      <c r="A24" s="98" t="s">
        <v>62</v>
      </c>
      <c r="B24" s="99"/>
      <c r="C24" s="100" t="s">
        <v>11</v>
      </c>
      <c r="D24" s="100" t="s">
        <v>63</v>
      </c>
      <c r="E24" s="100" t="s">
        <v>64</v>
      </c>
      <c r="F24" s="101"/>
      <c r="G24" s="106">
        <v>43676</v>
      </c>
      <c r="H24" s="104" t="s">
        <v>14</v>
      </c>
      <c r="I24" s="104"/>
    </row>
    <row r="25" ht="17.25" spans="1:9">
      <c r="A25" s="109"/>
      <c r="B25" s="99"/>
      <c r="C25" s="100"/>
      <c r="D25" s="100"/>
      <c r="E25" s="100"/>
      <c r="F25" s="100"/>
      <c r="G25" s="100"/>
      <c r="H25" s="104"/>
      <c r="I25" s="104"/>
    </row>
    <row r="26" ht="17.25" spans="1:9">
      <c r="A26" s="30" t="s">
        <v>65</v>
      </c>
      <c r="B26" s="97"/>
      <c r="C26" s="32"/>
      <c r="D26" s="32"/>
      <c r="E26" s="32"/>
      <c r="F26" s="33"/>
      <c r="G26" s="32"/>
      <c r="H26" s="33"/>
      <c r="I26" s="33"/>
    </row>
    <row r="27" ht="17.25" spans="1:9">
      <c r="A27" s="98" t="s">
        <v>62</v>
      </c>
      <c r="B27" s="99"/>
      <c r="C27" s="100" t="s">
        <v>28</v>
      </c>
      <c r="D27" s="100" t="s">
        <v>66</v>
      </c>
      <c r="E27" s="100" t="s">
        <v>64</v>
      </c>
      <c r="F27" s="101" t="s">
        <v>67</v>
      </c>
      <c r="G27" s="106">
        <v>43676</v>
      </c>
      <c r="H27" s="104" t="s">
        <v>14</v>
      </c>
      <c r="I27" s="104"/>
    </row>
    <row r="28" ht="17.25" spans="1:9">
      <c r="A28" s="98" t="s">
        <v>68</v>
      </c>
      <c r="B28" s="99"/>
      <c r="C28" s="100" t="s">
        <v>28</v>
      </c>
      <c r="D28" s="100" t="s">
        <v>13</v>
      </c>
      <c r="E28" s="100" t="s">
        <v>69</v>
      </c>
      <c r="F28" s="100"/>
      <c r="G28" s="106">
        <v>43829</v>
      </c>
      <c r="H28" s="104" t="s">
        <v>14</v>
      </c>
      <c r="I28" s="104"/>
    </row>
    <row r="29" ht="17.25" spans="1:9">
      <c r="A29" s="99" t="s">
        <v>70</v>
      </c>
      <c r="B29" s="99" t="s">
        <v>71</v>
      </c>
      <c r="C29" s="100" t="s">
        <v>28</v>
      </c>
      <c r="D29" s="100" t="s">
        <v>13</v>
      </c>
      <c r="E29" s="100" t="s">
        <v>56</v>
      </c>
      <c r="F29" s="100"/>
      <c r="G29" s="106">
        <v>43738</v>
      </c>
      <c r="H29" s="104" t="s">
        <v>14</v>
      </c>
      <c r="I29" s="104"/>
    </row>
    <row r="30" ht="17.25" spans="1:9">
      <c r="A30" s="99" t="s">
        <v>72</v>
      </c>
      <c r="B30" s="99"/>
      <c r="C30" s="100" t="s">
        <v>28</v>
      </c>
      <c r="D30" s="100" t="s">
        <v>36</v>
      </c>
      <c r="E30" s="100" t="s">
        <v>56</v>
      </c>
      <c r="F30" s="100" t="s">
        <v>73</v>
      </c>
      <c r="G30" s="106">
        <v>43829</v>
      </c>
      <c r="H30" s="104" t="s">
        <v>14</v>
      </c>
      <c r="I30" s="104"/>
    </row>
    <row r="31" ht="17.25" spans="1:9">
      <c r="A31" s="109"/>
      <c r="B31" s="99"/>
      <c r="C31" s="100"/>
      <c r="D31" s="100"/>
      <c r="E31" s="100"/>
      <c r="F31" s="100"/>
      <c r="G31" s="100"/>
      <c r="H31" s="104"/>
      <c r="I31" s="104"/>
    </row>
    <row r="34" spans="1:1">
      <c r="A34" s="110" t="s">
        <v>74</v>
      </c>
    </row>
  </sheetData>
  <conditionalFormatting sqref="C$1:C$1048576">
    <cfRule type="cellIs" dxfId="0" priority="1" operator="equal">
      <formula>"high"</formula>
    </cfRule>
    <cfRule type="cellIs" dxfId="1" priority="2" operator="equal">
      <formula>"medium"</formula>
    </cfRule>
    <cfRule type="cellIs" dxfId="2" priority="3" operator="equal">
      <formula>"low"</formula>
    </cfRule>
  </conditionalFormatting>
  <conditionalFormatting sqref="H$1:H$1048576">
    <cfRule type="cellIs" dxfId="3" priority="12" operator="equal">
      <formula>"closed"</formula>
    </cfRule>
    <cfRule type="cellIs" dxfId="4" priority="14" operator="equal">
      <formula>"open"</formula>
    </cfRule>
  </conditionalFormatting>
  <dataValidations count="2">
    <dataValidation type="list" allowBlank="1" showInputMessage="1" showErrorMessage="1" sqref="H1 H3 H4 H7 H8 H9 H14 H19 H20 H21 H22 H27 H28 H29 H30 H31 H5:H6 H11:H13 H15:H18 H24:H25">
      <formula1>"closed,open"</formula1>
    </dataValidation>
    <dataValidation type="list" allowBlank="1" showInputMessage="1" showErrorMessage="1" sqref="C3 C4 C7 C8 C14 C19 C20 C21 C22 C24 C27 C28 C29 C30 C5:C6 C11:C13 C15:C18">
      <formula1>"low,medium,high"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B15" sqref="B15"/>
    </sheetView>
  </sheetViews>
  <sheetFormatPr defaultColWidth="9" defaultRowHeight="13.5" outlineLevelCol="1"/>
  <cols>
    <col min="1" max="1" width="82.5" customWidth="1"/>
    <col min="2" max="2" width="52.375" customWidth="1"/>
  </cols>
  <sheetData>
    <row r="1" ht="29.25" spans="1:2">
      <c r="A1" s="92" t="s">
        <v>75</v>
      </c>
      <c r="B1" s="92" t="s">
        <v>7</v>
      </c>
    </row>
    <row r="2" ht="17.25" spans="1:2">
      <c r="A2" s="93" t="s">
        <v>76</v>
      </c>
      <c r="B2" s="93" t="s">
        <v>77</v>
      </c>
    </row>
    <row r="3" ht="17.25" spans="1:2">
      <c r="A3" s="93" t="s">
        <v>78</v>
      </c>
      <c r="B3" s="93" t="s">
        <v>79</v>
      </c>
    </row>
    <row r="4" ht="17.25" spans="1:2">
      <c r="A4" s="93" t="s">
        <v>80</v>
      </c>
      <c r="B4" s="93" t="s">
        <v>81</v>
      </c>
    </row>
    <row r="5" ht="17.25" spans="1:2">
      <c r="A5" s="93"/>
      <c r="B5" s="94"/>
    </row>
    <row r="6" ht="17.25" spans="1:2">
      <c r="A6" s="93"/>
      <c r="B6" s="94"/>
    </row>
    <row r="7" ht="17.25" spans="1:2">
      <c r="A7" s="93"/>
      <c r="B7" s="94"/>
    </row>
    <row r="8" ht="17.25" spans="1:2">
      <c r="A8" s="93"/>
      <c r="B8" s="94"/>
    </row>
    <row r="9" ht="17.25" spans="1:2">
      <c r="A9" s="93"/>
      <c r="B9" s="94"/>
    </row>
    <row r="10" ht="17.25" spans="1:2">
      <c r="A10" s="93"/>
      <c r="B10" s="94"/>
    </row>
    <row r="11" ht="17.25" spans="1:2">
      <c r="A11" s="93"/>
      <c r="B11" s="94"/>
    </row>
    <row r="12" ht="17.25" spans="1:2">
      <c r="A12" s="93"/>
      <c r="B12" s="94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"/>
  <sheetViews>
    <sheetView tabSelected="1" zoomScale="85" zoomScaleNormal="85" topLeftCell="A16" workbookViewId="0">
      <selection activeCell="I31" sqref="I31"/>
    </sheetView>
  </sheetViews>
  <sheetFormatPr defaultColWidth="9" defaultRowHeight="13.5"/>
  <cols>
    <col min="2" max="2" width="56.375" customWidth="1"/>
    <col min="6" max="6" width="5.375" customWidth="1"/>
    <col min="7" max="7" width="13.375" style="51" customWidth="1"/>
    <col min="8" max="8" width="12.375" customWidth="1"/>
    <col min="9" max="9" width="11" customWidth="1"/>
    <col min="10" max="10" width="11.875" customWidth="1"/>
    <col min="11" max="11" width="13.75" customWidth="1"/>
    <col min="12" max="12" width="9.375" style="52" customWidth="1"/>
  </cols>
  <sheetData>
    <row r="1" ht="17.25" spans="1:12">
      <c r="A1" s="53" t="s">
        <v>82</v>
      </c>
      <c r="B1" s="53" t="s">
        <v>83</v>
      </c>
      <c r="C1" s="54" t="s">
        <v>1</v>
      </c>
      <c r="D1" s="55"/>
      <c r="E1" s="55"/>
      <c r="F1" s="56"/>
      <c r="G1" s="54" t="s">
        <v>4</v>
      </c>
      <c r="H1" s="53" t="s">
        <v>5</v>
      </c>
      <c r="I1" s="53" t="s">
        <v>84</v>
      </c>
      <c r="J1" s="53" t="s">
        <v>85</v>
      </c>
      <c r="K1" s="53" t="s">
        <v>2</v>
      </c>
      <c r="L1" s="53" t="s">
        <v>7</v>
      </c>
    </row>
    <row r="2" ht="17.25" spans="1:12">
      <c r="A2" s="57">
        <v>1</v>
      </c>
      <c r="B2" s="58" t="s">
        <v>86</v>
      </c>
      <c r="C2" s="59"/>
      <c r="D2" s="59"/>
      <c r="E2" s="59"/>
      <c r="F2" s="60"/>
      <c r="G2" s="61" t="s">
        <v>87</v>
      </c>
      <c r="H2" s="33"/>
      <c r="I2" s="82">
        <v>43647</v>
      </c>
      <c r="J2" s="82">
        <v>43677</v>
      </c>
      <c r="K2" s="83"/>
      <c r="L2" s="84" t="s">
        <v>88</v>
      </c>
    </row>
    <row r="3" ht="17.25" spans="1:12">
      <c r="A3" s="62">
        <v>1.1</v>
      </c>
      <c r="B3" s="63" t="s">
        <v>89</v>
      </c>
      <c r="C3" s="64"/>
      <c r="D3" s="65"/>
      <c r="E3" s="65"/>
      <c r="F3" s="66"/>
      <c r="G3" s="67" t="s">
        <v>87</v>
      </c>
      <c r="H3" s="63"/>
      <c r="I3" s="85">
        <v>43649</v>
      </c>
      <c r="J3" s="85">
        <v>43656</v>
      </c>
      <c r="K3" s="86"/>
      <c r="L3" s="84" t="s">
        <v>88</v>
      </c>
    </row>
    <row r="4" ht="17.25" spans="1:12">
      <c r="A4" s="62">
        <v>1.2</v>
      </c>
      <c r="B4" s="63" t="s">
        <v>90</v>
      </c>
      <c r="C4" s="64"/>
      <c r="D4" s="65"/>
      <c r="E4" s="65"/>
      <c r="F4" s="66"/>
      <c r="G4" s="67" t="s">
        <v>87</v>
      </c>
      <c r="H4" s="63"/>
      <c r="I4" s="85">
        <v>43657</v>
      </c>
      <c r="J4" s="85">
        <v>43658</v>
      </c>
      <c r="K4" s="86"/>
      <c r="L4" s="84"/>
    </row>
    <row r="5" ht="17.25" spans="1:12">
      <c r="A5" s="62">
        <v>1.3</v>
      </c>
      <c r="B5" s="63" t="s">
        <v>91</v>
      </c>
      <c r="C5" s="64"/>
      <c r="D5" s="65"/>
      <c r="E5" s="65"/>
      <c r="F5" s="66"/>
      <c r="G5" s="67" t="s">
        <v>87</v>
      </c>
      <c r="H5" s="63" t="s">
        <v>37</v>
      </c>
      <c r="I5" s="85">
        <v>43661</v>
      </c>
      <c r="J5" s="85">
        <v>43677</v>
      </c>
      <c r="K5" s="86"/>
      <c r="L5" s="84"/>
    </row>
    <row r="6" ht="17.25" spans="1:12">
      <c r="A6" s="62">
        <v>1.4</v>
      </c>
      <c r="B6" s="63" t="s">
        <v>92</v>
      </c>
      <c r="C6" s="64"/>
      <c r="D6" s="65"/>
      <c r="E6" s="65"/>
      <c r="F6" s="66"/>
      <c r="G6" s="67" t="s">
        <v>87</v>
      </c>
      <c r="H6" s="63" t="s">
        <v>37</v>
      </c>
      <c r="I6" s="85">
        <v>43678</v>
      </c>
      <c r="J6" s="85">
        <v>43683</v>
      </c>
      <c r="K6" s="86"/>
      <c r="L6" s="84"/>
    </row>
    <row r="7" ht="17.25" spans="1:12">
      <c r="A7" s="62"/>
      <c r="B7" s="68"/>
      <c r="C7" s="65"/>
      <c r="D7" s="65"/>
      <c r="E7" s="65"/>
      <c r="F7" s="66"/>
      <c r="G7" s="67"/>
      <c r="H7" s="63"/>
      <c r="I7" s="85"/>
      <c r="J7" s="85"/>
      <c r="K7" s="86"/>
      <c r="L7" s="84"/>
    </row>
    <row r="8" ht="17.25" spans="1:12">
      <c r="A8" s="57">
        <v>2</v>
      </c>
      <c r="B8" s="58" t="s">
        <v>93</v>
      </c>
      <c r="C8" s="59"/>
      <c r="D8" s="59"/>
      <c r="E8" s="59"/>
      <c r="F8" s="60"/>
      <c r="G8" s="61" t="s">
        <v>87</v>
      </c>
      <c r="H8" s="33"/>
      <c r="I8" s="82">
        <v>43678</v>
      </c>
      <c r="J8" s="82">
        <v>43850</v>
      </c>
      <c r="K8" s="83"/>
      <c r="L8" s="83"/>
    </row>
    <row r="9" ht="17.25" spans="1:12">
      <c r="A9" s="62">
        <v>2.1</v>
      </c>
      <c r="B9" s="63" t="s">
        <v>94</v>
      </c>
      <c r="C9" s="64"/>
      <c r="D9" s="65"/>
      <c r="E9" s="65"/>
      <c r="F9" s="66"/>
      <c r="G9" s="67" t="s">
        <v>87</v>
      </c>
      <c r="H9" s="63" t="s">
        <v>95</v>
      </c>
      <c r="I9" s="85">
        <v>43678</v>
      </c>
      <c r="J9" s="85">
        <v>43682</v>
      </c>
      <c r="K9" s="86"/>
      <c r="L9" s="84"/>
    </row>
    <row r="10" ht="17.25" spans="1:12">
      <c r="A10" s="62">
        <v>2.2</v>
      </c>
      <c r="B10" s="63" t="s">
        <v>96</v>
      </c>
      <c r="C10" s="64"/>
      <c r="D10" s="65"/>
      <c r="E10" s="65"/>
      <c r="F10" s="66"/>
      <c r="G10" s="67" t="s">
        <v>87</v>
      </c>
      <c r="H10" s="63"/>
      <c r="I10" s="85">
        <v>43682</v>
      </c>
      <c r="J10" s="85">
        <v>43723</v>
      </c>
      <c r="K10" s="86"/>
      <c r="L10" s="84"/>
    </row>
    <row r="11" ht="17.25" spans="1:12">
      <c r="A11" s="62">
        <v>2.3</v>
      </c>
      <c r="B11" s="63" t="s">
        <v>97</v>
      </c>
      <c r="C11" s="64"/>
      <c r="D11" s="65"/>
      <c r="E11" s="65"/>
      <c r="F11" s="66"/>
      <c r="G11" s="67" t="s">
        <v>87</v>
      </c>
      <c r="H11" s="63"/>
      <c r="I11" s="85">
        <v>43723</v>
      </c>
      <c r="J11" s="87">
        <v>43728</v>
      </c>
      <c r="K11" s="86"/>
      <c r="L11" s="84"/>
    </row>
    <row r="12" ht="17.25" spans="1:12">
      <c r="A12" s="62">
        <v>2.4</v>
      </c>
      <c r="B12" s="63" t="s">
        <v>98</v>
      </c>
      <c r="C12" s="64"/>
      <c r="D12" s="65"/>
      <c r="E12" s="65"/>
      <c r="F12" s="66"/>
      <c r="G12" s="67" t="s">
        <v>87</v>
      </c>
      <c r="H12" s="63"/>
      <c r="I12" s="85">
        <v>43728</v>
      </c>
      <c r="J12" s="85">
        <v>43738</v>
      </c>
      <c r="K12" s="86"/>
      <c r="L12" s="84"/>
    </row>
    <row r="13" ht="17.25" spans="1:12">
      <c r="A13" s="62">
        <v>2.5</v>
      </c>
      <c r="B13" s="63" t="s">
        <v>99</v>
      </c>
      <c r="C13" s="69"/>
      <c r="D13" s="70"/>
      <c r="E13" s="70"/>
      <c r="F13" s="71"/>
      <c r="G13" s="63" t="s">
        <v>95</v>
      </c>
      <c r="H13" s="63"/>
      <c r="I13" s="85">
        <v>43728</v>
      </c>
      <c r="J13" s="87">
        <v>43779</v>
      </c>
      <c r="K13" s="86" t="s">
        <v>100</v>
      </c>
      <c r="L13" s="84"/>
    </row>
    <row r="14" ht="17.25" spans="1:12">
      <c r="A14" s="62">
        <v>2.6</v>
      </c>
      <c r="B14" s="63" t="s">
        <v>101</v>
      </c>
      <c r="C14" s="69"/>
      <c r="D14" s="70"/>
      <c r="E14" s="70"/>
      <c r="F14" s="71"/>
      <c r="G14" s="67" t="s">
        <v>87</v>
      </c>
      <c r="H14" s="63"/>
      <c r="I14" s="85">
        <v>43748</v>
      </c>
      <c r="J14" s="85">
        <v>43829</v>
      </c>
      <c r="K14" s="86" t="s">
        <v>102</v>
      </c>
      <c r="L14" s="84"/>
    </row>
    <row r="15" ht="17.25" spans="1:12">
      <c r="A15" s="62">
        <v>2.7</v>
      </c>
      <c r="B15" s="68" t="s">
        <v>103</v>
      </c>
      <c r="C15" s="69"/>
      <c r="D15" s="70"/>
      <c r="E15" s="70"/>
      <c r="F15" s="71"/>
      <c r="G15" s="67" t="s">
        <v>87</v>
      </c>
      <c r="H15" s="63"/>
      <c r="I15" s="85"/>
      <c r="J15" s="85">
        <v>43850</v>
      </c>
      <c r="K15" s="86"/>
      <c r="L15" s="84"/>
    </row>
    <row r="16" ht="17.25" spans="1:12">
      <c r="A16" s="62">
        <v>2.8</v>
      </c>
      <c r="B16" s="68" t="s">
        <v>104</v>
      </c>
      <c r="C16" s="69"/>
      <c r="D16" s="70"/>
      <c r="E16" s="70"/>
      <c r="F16" s="71"/>
      <c r="G16" s="67" t="s">
        <v>87</v>
      </c>
      <c r="H16" s="63"/>
      <c r="I16" s="85"/>
      <c r="J16" s="85">
        <v>43845</v>
      </c>
      <c r="K16" s="86"/>
      <c r="L16" s="84"/>
    </row>
    <row r="17" ht="17.25" spans="1:12">
      <c r="A17" s="62"/>
      <c r="B17" s="68"/>
      <c r="C17" s="69"/>
      <c r="D17" s="70"/>
      <c r="E17" s="70"/>
      <c r="F17" s="71"/>
      <c r="G17" s="67"/>
      <c r="H17" s="63"/>
      <c r="I17" s="85"/>
      <c r="J17" s="85"/>
      <c r="K17" s="86"/>
      <c r="L17" s="84"/>
    </row>
    <row r="18" ht="17.25" spans="1:12">
      <c r="A18" s="57">
        <v>3</v>
      </c>
      <c r="B18" s="58" t="s">
        <v>105</v>
      </c>
      <c r="C18" s="59"/>
      <c r="D18" s="59"/>
      <c r="E18" s="59"/>
      <c r="F18" s="60"/>
      <c r="G18" s="61"/>
      <c r="H18" s="33"/>
      <c r="I18" s="82">
        <v>43678</v>
      </c>
      <c r="J18" s="82">
        <v>43763</v>
      </c>
      <c r="K18" s="83"/>
      <c r="L18" s="83"/>
    </row>
    <row r="19" ht="17.25" spans="1:12">
      <c r="A19" s="62">
        <v>3.1</v>
      </c>
      <c r="B19" s="63" t="s">
        <v>106</v>
      </c>
      <c r="C19" s="69"/>
      <c r="D19" s="70"/>
      <c r="E19" s="70"/>
      <c r="F19" s="71"/>
      <c r="G19" s="67"/>
      <c r="H19" s="63" t="s">
        <v>95</v>
      </c>
      <c r="I19" s="85">
        <v>43678</v>
      </c>
      <c r="J19" s="85">
        <v>43682</v>
      </c>
      <c r="K19" s="86"/>
      <c r="L19" s="84"/>
    </row>
    <row r="20" ht="17.25" spans="1:12">
      <c r="A20" s="62">
        <v>3.2</v>
      </c>
      <c r="B20" s="63" t="s">
        <v>107</v>
      </c>
      <c r="C20" s="69"/>
      <c r="D20" s="70"/>
      <c r="E20" s="70"/>
      <c r="F20" s="71"/>
      <c r="G20" s="67"/>
      <c r="H20" s="63"/>
      <c r="I20" s="85">
        <v>43683</v>
      </c>
      <c r="J20" s="85">
        <v>43708</v>
      </c>
      <c r="K20" s="86"/>
      <c r="L20" s="84"/>
    </row>
    <row r="21" ht="17.25" spans="1:12">
      <c r="A21" s="62">
        <v>3.3</v>
      </c>
      <c r="B21" s="63" t="s">
        <v>108</v>
      </c>
      <c r="C21" s="69"/>
      <c r="D21" s="70"/>
      <c r="E21" s="70"/>
      <c r="F21" s="71"/>
      <c r="G21" s="67"/>
      <c r="H21" s="63"/>
      <c r="I21" s="85">
        <v>43709</v>
      </c>
      <c r="J21" s="87">
        <v>43714</v>
      </c>
      <c r="K21" s="86"/>
      <c r="L21" s="84"/>
    </row>
    <row r="22" ht="17.25" spans="1:12">
      <c r="A22" s="62">
        <v>3.4</v>
      </c>
      <c r="B22" s="63" t="s">
        <v>109</v>
      </c>
      <c r="C22" s="69"/>
      <c r="D22" s="70"/>
      <c r="E22" s="70"/>
      <c r="F22" s="71"/>
      <c r="G22" s="67"/>
      <c r="H22" s="63"/>
      <c r="I22" s="85">
        <v>43715</v>
      </c>
      <c r="J22" s="85">
        <v>43728</v>
      </c>
      <c r="K22" s="86"/>
      <c r="L22" s="84"/>
    </row>
    <row r="23" ht="17.25" spans="1:12">
      <c r="A23" s="62">
        <v>3.5</v>
      </c>
      <c r="B23" s="63" t="s">
        <v>110</v>
      </c>
      <c r="C23" s="69"/>
      <c r="D23" s="70"/>
      <c r="E23" s="70"/>
      <c r="F23" s="71"/>
      <c r="G23" s="67"/>
      <c r="H23" s="63"/>
      <c r="I23" s="85">
        <v>43714</v>
      </c>
      <c r="J23" s="87">
        <v>43738</v>
      </c>
      <c r="K23" s="86"/>
      <c r="L23" s="84"/>
    </row>
    <row r="24" ht="17.25" spans="1:12">
      <c r="A24" s="62">
        <v>3.6</v>
      </c>
      <c r="B24" s="63" t="s">
        <v>111</v>
      </c>
      <c r="C24" s="69"/>
      <c r="D24" s="70"/>
      <c r="E24" s="70"/>
      <c r="F24" s="71"/>
      <c r="G24" s="67"/>
      <c r="H24" s="63"/>
      <c r="I24" s="85">
        <v>43733</v>
      </c>
      <c r="J24" s="85">
        <v>43753</v>
      </c>
      <c r="K24" s="86"/>
      <c r="L24" s="84"/>
    </row>
    <row r="25" ht="17.25" spans="1:12">
      <c r="A25" s="62">
        <v>3.7</v>
      </c>
      <c r="B25" s="63" t="s">
        <v>112</v>
      </c>
      <c r="C25" s="69"/>
      <c r="D25" s="70"/>
      <c r="E25" s="70"/>
      <c r="F25" s="71"/>
      <c r="G25" s="67"/>
      <c r="H25" s="63"/>
      <c r="I25" s="85">
        <v>43753</v>
      </c>
      <c r="J25" s="85">
        <v>43763</v>
      </c>
      <c r="K25" s="86"/>
      <c r="L25" s="84"/>
    </row>
    <row r="26" ht="17.25" spans="1:12">
      <c r="A26" s="62"/>
      <c r="B26" s="63"/>
      <c r="C26" s="69"/>
      <c r="D26" s="70"/>
      <c r="E26" s="70"/>
      <c r="F26" s="71"/>
      <c r="G26" s="67"/>
      <c r="H26" s="63"/>
      <c r="I26" s="85"/>
      <c r="J26" s="85"/>
      <c r="K26" s="86"/>
      <c r="L26" s="84"/>
    </row>
    <row r="27" ht="17.25" spans="1:12">
      <c r="A27" s="72">
        <v>4</v>
      </c>
      <c r="B27" s="73" t="s">
        <v>113</v>
      </c>
      <c r="C27" s="74"/>
      <c r="D27" s="74"/>
      <c r="E27" s="74"/>
      <c r="F27" s="75"/>
      <c r="G27" s="76" t="s">
        <v>13</v>
      </c>
      <c r="H27" s="77"/>
      <c r="I27" s="88">
        <v>43617</v>
      </c>
      <c r="J27" s="88">
        <v>43738</v>
      </c>
      <c r="K27" s="89"/>
      <c r="L27" s="89"/>
    </row>
    <row r="28" ht="17.25" spans="1:12">
      <c r="A28" s="78">
        <v>4.1</v>
      </c>
      <c r="B28" s="77" t="s">
        <v>114</v>
      </c>
      <c r="C28" s="79"/>
      <c r="D28" s="80"/>
      <c r="E28" s="80"/>
      <c r="F28" s="81"/>
      <c r="G28" s="76" t="s">
        <v>37</v>
      </c>
      <c r="H28" s="77"/>
      <c r="I28" s="88">
        <v>43647</v>
      </c>
      <c r="J28" s="88">
        <v>43697</v>
      </c>
      <c r="K28" s="89"/>
      <c r="L28" s="90"/>
    </row>
    <row r="29" ht="17.25" spans="1:12">
      <c r="A29" s="78">
        <v>4.2</v>
      </c>
      <c r="B29" s="77" t="s">
        <v>115</v>
      </c>
      <c r="C29" s="79"/>
      <c r="D29" s="80"/>
      <c r="E29" s="80"/>
      <c r="F29" s="81"/>
      <c r="G29" s="76" t="s">
        <v>116</v>
      </c>
      <c r="H29" s="77"/>
      <c r="I29" s="88">
        <v>43678</v>
      </c>
      <c r="J29" s="88">
        <v>43708</v>
      </c>
      <c r="K29" s="89"/>
      <c r="L29" s="90"/>
    </row>
    <row r="30" ht="17.25" spans="1:12">
      <c r="A30" s="78">
        <v>4.3</v>
      </c>
      <c r="B30" s="77" t="s">
        <v>117</v>
      </c>
      <c r="C30" s="79"/>
      <c r="D30" s="80"/>
      <c r="E30" s="80"/>
      <c r="F30" s="81"/>
      <c r="G30" s="76" t="s">
        <v>116</v>
      </c>
      <c r="H30" s="77"/>
      <c r="I30" s="88">
        <v>43678</v>
      </c>
      <c r="J30" s="88">
        <v>43708</v>
      </c>
      <c r="K30" s="89"/>
      <c r="L30" s="90"/>
    </row>
    <row r="31" ht="17.25" spans="1:12">
      <c r="A31" s="78">
        <v>4.4</v>
      </c>
      <c r="B31" s="77" t="s">
        <v>118</v>
      </c>
      <c r="C31" s="79"/>
      <c r="D31" s="80"/>
      <c r="E31" s="80"/>
      <c r="F31" s="81"/>
      <c r="G31" s="76" t="s">
        <v>65</v>
      </c>
      <c r="H31" s="77"/>
      <c r="I31" s="88">
        <v>43701</v>
      </c>
      <c r="J31" s="88">
        <v>43708</v>
      </c>
      <c r="K31" s="89"/>
      <c r="L31" s="90"/>
    </row>
    <row r="32" ht="17.25" spans="1:12">
      <c r="A32" s="78">
        <v>4.5</v>
      </c>
      <c r="B32" s="77" t="s">
        <v>119</v>
      </c>
      <c r="C32" s="79"/>
      <c r="D32" s="80"/>
      <c r="E32" s="80"/>
      <c r="F32" s="81"/>
      <c r="G32" s="76" t="s">
        <v>12</v>
      </c>
      <c r="H32" s="77"/>
      <c r="I32" s="88">
        <v>43692</v>
      </c>
      <c r="J32" s="88">
        <v>43738</v>
      </c>
      <c r="K32" s="89"/>
      <c r="L32" s="90"/>
    </row>
    <row r="33" ht="17.25" spans="1:12">
      <c r="A33" s="78">
        <v>4.6</v>
      </c>
      <c r="B33" s="77" t="s">
        <v>120</v>
      </c>
      <c r="C33" s="79"/>
      <c r="D33" s="80"/>
      <c r="E33" s="80"/>
      <c r="F33" s="81"/>
      <c r="G33" s="76" t="s">
        <v>37</v>
      </c>
      <c r="H33" s="77"/>
      <c r="I33" s="88">
        <v>43730</v>
      </c>
      <c r="J33" s="88">
        <v>43738</v>
      </c>
      <c r="K33" s="89"/>
      <c r="L33" s="90"/>
    </row>
    <row r="34" ht="17.25" spans="1:12">
      <c r="A34" s="62"/>
      <c r="B34" s="63"/>
      <c r="C34" s="69"/>
      <c r="D34" s="70"/>
      <c r="E34" s="70"/>
      <c r="F34" s="71"/>
      <c r="G34" s="67"/>
      <c r="H34" s="63"/>
      <c r="I34" s="85"/>
      <c r="J34" s="85"/>
      <c r="K34" s="86"/>
      <c r="L34" s="84"/>
    </row>
    <row r="35" ht="17.25" spans="1:12">
      <c r="A35" s="57">
        <v>5</v>
      </c>
      <c r="B35" s="58" t="s">
        <v>121</v>
      </c>
      <c r="C35" s="59"/>
      <c r="D35" s="59"/>
      <c r="E35" s="59"/>
      <c r="F35" s="60"/>
      <c r="G35" s="61" t="s">
        <v>122</v>
      </c>
      <c r="H35" s="33"/>
      <c r="I35" s="82">
        <v>43678</v>
      </c>
      <c r="J35" s="82">
        <v>43768</v>
      </c>
      <c r="K35" s="83"/>
      <c r="L35" s="83"/>
    </row>
    <row r="36" ht="17.25" spans="1:12">
      <c r="A36" s="62">
        <v>5.1</v>
      </c>
      <c r="B36" s="63" t="s">
        <v>123</v>
      </c>
      <c r="C36" s="69"/>
      <c r="D36" s="70"/>
      <c r="E36" s="70"/>
      <c r="F36" s="71"/>
      <c r="G36" s="67"/>
      <c r="H36" s="63"/>
      <c r="I36" s="85"/>
      <c r="J36" s="85"/>
      <c r="K36" s="86"/>
      <c r="L36" s="84"/>
    </row>
    <row r="37" ht="17.25" spans="1:12">
      <c r="A37" s="62">
        <v>5.2</v>
      </c>
      <c r="B37" s="63"/>
      <c r="C37" s="69"/>
      <c r="D37" s="70"/>
      <c r="E37" s="70"/>
      <c r="F37" s="71"/>
      <c r="G37" s="67"/>
      <c r="H37" s="63"/>
      <c r="I37" s="85"/>
      <c r="J37" s="85"/>
      <c r="K37" s="86"/>
      <c r="L37" s="84"/>
    </row>
    <row r="38" ht="17.25" spans="1:12">
      <c r="A38" s="62">
        <v>5.3</v>
      </c>
      <c r="B38" s="63"/>
      <c r="C38" s="69"/>
      <c r="D38" s="70"/>
      <c r="E38" s="70"/>
      <c r="F38" s="71"/>
      <c r="G38" s="67"/>
      <c r="H38" s="63"/>
      <c r="I38" s="85"/>
      <c r="J38" s="85"/>
      <c r="K38" s="86"/>
      <c r="L38" s="84"/>
    </row>
    <row r="39" ht="17.25" spans="1:12">
      <c r="A39" s="62">
        <v>5.4</v>
      </c>
      <c r="B39" s="63" t="s">
        <v>124</v>
      </c>
      <c r="C39" s="69"/>
      <c r="D39" s="70"/>
      <c r="E39" s="70"/>
      <c r="F39" s="71"/>
      <c r="G39" s="67"/>
      <c r="H39" s="63"/>
      <c r="I39" s="85"/>
      <c r="J39" s="85">
        <v>43753</v>
      </c>
      <c r="K39" s="86"/>
      <c r="L39" s="84"/>
    </row>
    <row r="40" ht="17.25" spans="1:12">
      <c r="A40" s="62">
        <v>5.5</v>
      </c>
      <c r="B40" s="63"/>
      <c r="C40" s="69"/>
      <c r="D40" s="70"/>
      <c r="E40" s="70"/>
      <c r="F40" s="71"/>
      <c r="G40" s="67"/>
      <c r="H40" s="63"/>
      <c r="I40" s="85"/>
      <c r="J40" s="85"/>
      <c r="K40" s="86"/>
      <c r="L40" s="84"/>
    </row>
    <row r="41" ht="17.25" spans="1:12">
      <c r="A41" s="62"/>
      <c r="B41" s="63"/>
      <c r="C41" s="69"/>
      <c r="D41" s="70"/>
      <c r="E41" s="70"/>
      <c r="F41" s="71"/>
      <c r="G41" s="67"/>
      <c r="H41" s="63"/>
      <c r="I41" s="85"/>
      <c r="J41" s="85"/>
      <c r="K41" s="86"/>
      <c r="L41" s="84"/>
    </row>
    <row r="42" ht="17.25" spans="1:12">
      <c r="A42" s="57">
        <v>6</v>
      </c>
      <c r="B42" s="58" t="s">
        <v>125</v>
      </c>
      <c r="C42" s="59"/>
      <c r="D42" s="59"/>
      <c r="E42" s="59"/>
      <c r="F42" s="60"/>
      <c r="G42" s="61" t="s">
        <v>13</v>
      </c>
      <c r="H42" s="33"/>
      <c r="I42" s="82">
        <v>43678</v>
      </c>
      <c r="J42" s="82">
        <v>43768</v>
      </c>
      <c r="K42" s="83"/>
      <c r="L42" s="83"/>
    </row>
    <row r="43" ht="17.25" spans="1:12">
      <c r="A43" s="62">
        <v>6.1</v>
      </c>
      <c r="B43" s="63"/>
      <c r="C43" s="69"/>
      <c r="D43" s="70"/>
      <c r="E43" s="70"/>
      <c r="F43" s="71"/>
      <c r="G43" s="67"/>
      <c r="H43" s="63"/>
      <c r="I43" s="85"/>
      <c r="J43" s="85"/>
      <c r="K43" s="86"/>
      <c r="L43" s="84"/>
    </row>
    <row r="44" ht="17.25" spans="1:12">
      <c r="A44" s="62">
        <v>6.2</v>
      </c>
      <c r="B44" s="63"/>
      <c r="C44" s="69"/>
      <c r="D44" s="70"/>
      <c r="E44" s="70"/>
      <c r="F44" s="71"/>
      <c r="G44" s="67"/>
      <c r="H44" s="63"/>
      <c r="I44" s="85"/>
      <c r="J44" s="85"/>
      <c r="K44" s="86"/>
      <c r="L44" s="84"/>
    </row>
    <row r="45" ht="17.25" spans="1:12">
      <c r="A45" s="62">
        <v>6.3</v>
      </c>
      <c r="B45" s="63"/>
      <c r="C45" s="69"/>
      <c r="D45" s="70"/>
      <c r="E45" s="70"/>
      <c r="F45" s="71"/>
      <c r="G45" s="67"/>
      <c r="H45" s="63"/>
      <c r="I45" s="85"/>
      <c r="J45" s="85"/>
      <c r="K45" s="86"/>
      <c r="L45" s="84"/>
    </row>
    <row r="46" ht="17.25" spans="1:12">
      <c r="A46" s="62">
        <v>6.4</v>
      </c>
      <c r="B46" s="63" t="s">
        <v>126</v>
      </c>
      <c r="C46" s="69"/>
      <c r="D46" s="70"/>
      <c r="E46" s="70"/>
      <c r="F46" s="71"/>
      <c r="G46" s="63"/>
      <c r="H46" s="63"/>
      <c r="I46" s="85"/>
      <c r="J46" s="85">
        <v>43753</v>
      </c>
      <c r="K46" s="86"/>
      <c r="L46" s="84"/>
    </row>
    <row r="47" ht="17.25" spans="1:12">
      <c r="A47" s="62">
        <v>6.5</v>
      </c>
      <c r="B47" s="63"/>
      <c r="C47" s="69"/>
      <c r="D47" s="70"/>
      <c r="E47" s="70"/>
      <c r="F47" s="71"/>
      <c r="G47" s="67"/>
      <c r="H47" s="63"/>
      <c r="I47" s="85"/>
      <c r="J47" s="85"/>
      <c r="K47" s="86"/>
      <c r="L47" s="84"/>
    </row>
    <row r="48" ht="17.25" spans="1:12">
      <c r="A48" s="62"/>
      <c r="B48" s="68"/>
      <c r="C48" s="70"/>
      <c r="D48" s="70"/>
      <c r="E48" s="70"/>
      <c r="F48" s="71"/>
      <c r="G48" s="67"/>
      <c r="H48" s="63"/>
      <c r="I48" s="85"/>
      <c r="J48" s="85"/>
      <c r="K48" s="86"/>
      <c r="L48" s="84"/>
    </row>
    <row r="49" ht="17.25" spans="1:12">
      <c r="A49" s="57">
        <v>7</v>
      </c>
      <c r="B49" s="58" t="s">
        <v>127</v>
      </c>
      <c r="C49" s="59"/>
      <c r="D49" s="59"/>
      <c r="E49" s="59"/>
      <c r="F49" s="60"/>
      <c r="G49" s="61" t="s">
        <v>13</v>
      </c>
      <c r="H49" s="33"/>
      <c r="I49" s="82">
        <v>43678</v>
      </c>
      <c r="J49" s="82">
        <v>43768</v>
      </c>
      <c r="K49" s="83"/>
      <c r="L49" s="83"/>
    </row>
    <row r="50" ht="17.25" spans="1:12">
      <c r="A50" s="62">
        <v>7.1</v>
      </c>
      <c r="B50" s="63"/>
      <c r="C50" s="69"/>
      <c r="D50" s="70"/>
      <c r="E50" s="70"/>
      <c r="F50" s="71"/>
      <c r="G50" s="67"/>
      <c r="H50" s="63"/>
      <c r="I50" s="85"/>
      <c r="J50" s="85"/>
      <c r="K50" s="86"/>
      <c r="L50" s="84"/>
    </row>
    <row r="51" ht="17.25" spans="1:12">
      <c r="A51" s="62">
        <v>7.2</v>
      </c>
      <c r="B51" s="63"/>
      <c r="C51" s="69"/>
      <c r="D51" s="70"/>
      <c r="E51" s="70"/>
      <c r="F51" s="71"/>
      <c r="G51" s="67"/>
      <c r="H51" s="63"/>
      <c r="I51" s="85"/>
      <c r="J51" s="85"/>
      <c r="K51" s="86"/>
      <c r="L51" s="84"/>
    </row>
    <row r="52" ht="17.25" spans="1:12">
      <c r="A52" s="62">
        <v>7.3</v>
      </c>
      <c r="B52" s="63"/>
      <c r="C52" s="69"/>
      <c r="D52" s="70"/>
      <c r="E52" s="70"/>
      <c r="F52" s="71"/>
      <c r="G52" s="67"/>
      <c r="H52" s="63"/>
      <c r="I52" s="85"/>
      <c r="J52" s="85"/>
      <c r="K52" s="86"/>
      <c r="L52" s="84"/>
    </row>
    <row r="53" ht="17.25" spans="1:12">
      <c r="A53" s="62">
        <v>7.4</v>
      </c>
      <c r="B53" s="63" t="s">
        <v>126</v>
      </c>
      <c r="C53" s="69"/>
      <c r="D53" s="70"/>
      <c r="E53" s="70"/>
      <c r="F53" s="71"/>
      <c r="G53" s="63"/>
      <c r="H53" s="63"/>
      <c r="I53" s="85"/>
      <c r="J53" s="85">
        <v>43753</v>
      </c>
      <c r="K53" s="86"/>
      <c r="L53" s="84"/>
    </row>
    <row r="54" ht="17.25" spans="1:12">
      <c r="A54" s="62">
        <v>7.5</v>
      </c>
      <c r="B54" s="63"/>
      <c r="C54" s="69"/>
      <c r="D54" s="70"/>
      <c r="E54" s="70"/>
      <c r="F54" s="71"/>
      <c r="G54" s="67"/>
      <c r="H54" s="63"/>
      <c r="I54" s="85"/>
      <c r="J54" s="85"/>
      <c r="K54" s="86"/>
      <c r="L54" s="84"/>
    </row>
    <row r="55" ht="17.25" spans="1:12">
      <c r="A55" s="62"/>
      <c r="B55" s="63"/>
      <c r="C55" s="69"/>
      <c r="D55" s="70"/>
      <c r="E55" s="70"/>
      <c r="F55" s="71"/>
      <c r="G55" s="67"/>
      <c r="H55" s="63"/>
      <c r="I55" s="85"/>
      <c r="J55" s="85"/>
      <c r="K55" s="86"/>
      <c r="L55" s="84"/>
    </row>
    <row r="56" ht="17.25" spans="1:12">
      <c r="A56" s="57">
        <v>8</v>
      </c>
      <c r="B56" s="58" t="s">
        <v>128</v>
      </c>
      <c r="C56" s="59"/>
      <c r="D56" s="59"/>
      <c r="E56" s="59"/>
      <c r="F56" s="60"/>
      <c r="G56" s="61" t="s">
        <v>95</v>
      </c>
      <c r="H56" s="33"/>
      <c r="I56" s="82">
        <v>43753</v>
      </c>
      <c r="J56" s="91">
        <v>43784</v>
      </c>
      <c r="K56" s="83"/>
      <c r="L56" s="83"/>
    </row>
    <row r="57" ht="17.25" spans="1:12">
      <c r="A57" s="62">
        <v>8.1</v>
      </c>
      <c r="B57" s="63" t="s">
        <v>129</v>
      </c>
      <c r="C57" s="69"/>
      <c r="D57" s="70"/>
      <c r="E57" s="70"/>
      <c r="F57" s="71"/>
      <c r="G57" s="67"/>
      <c r="H57" s="63"/>
      <c r="I57" s="85"/>
      <c r="J57" s="85"/>
      <c r="K57" s="86"/>
      <c r="L57" s="84"/>
    </row>
    <row r="58" ht="17.25" spans="1:12">
      <c r="A58" s="62">
        <v>8.2</v>
      </c>
      <c r="B58" s="63" t="s">
        <v>130</v>
      </c>
      <c r="C58" s="69"/>
      <c r="D58" s="70"/>
      <c r="E58" s="70"/>
      <c r="F58" s="71"/>
      <c r="G58" s="67"/>
      <c r="H58" s="63"/>
      <c r="I58" s="85"/>
      <c r="J58" s="85"/>
      <c r="K58" s="86"/>
      <c r="L58" s="84"/>
    </row>
    <row r="59" ht="17.25" spans="1:12">
      <c r="A59" s="62"/>
      <c r="B59" s="63"/>
      <c r="C59" s="69"/>
      <c r="D59" s="70"/>
      <c r="E59" s="70"/>
      <c r="F59" s="71"/>
      <c r="G59" s="67"/>
      <c r="H59" s="63"/>
      <c r="I59" s="85"/>
      <c r="J59" s="85"/>
      <c r="K59" s="86"/>
      <c r="L59" s="84"/>
    </row>
    <row r="60" ht="17.25" spans="1:12">
      <c r="A60" s="62"/>
      <c r="B60" s="63"/>
      <c r="C60" s="69"/>
      <c r="D60" s="70"/>
      <c r="E60" s="70"/>
      <c r="F60" s="71"/>
      <c r="G60" s="67"/>
      <c r="H60" s="63"/>
      <c r="I60" s="85"/>
      <c r="J60" s="85"/>
      <c r="K60" s="86"/>
      <c r="L60" s="84"/>
    </row>
    <row r="61" ht="17.25" spans="1:12">
      <c r="A61" s="57">
        <v>9</v>
      </c>
      <c r="B61" s="58" t="s">
        <v>131</v>
      </c>
      <c r="C61" s="59"/>
      <c r="D61" s="59"/>
      <c r="E61" s="59"/>
      <c r="F61" s="60"/>
      <c r="G61" s="61" t="s">
        <v>87</v>
      </c>
      <c r="H61" s="33" t="s">
        <v>37</v>
      </c>
      <c r="I61" s="82">
        <v>43739</v>
      </c>
      <c r="J61" s="91">
        <v>43845</v>
      </c>
      <c r="K61" s="83"/>
      <c r="L61" s="83"/>
    </row>
    <row r="62" ht="17.25" spans="1:12">
      <c r="A62" s="62">
        <v>9.1</v>
      </c>
      <c r="B62" s="63" t="s">
        <v>132</v>
      </c>
      <c r="C62" s="69"/>
      <c r="D62" s="70"/>
      <c r="E62" s="70"/>
      <c r="F62" s="71"/>
      <c r="G62" s="67"/>
      <c r="H62" s="63"/>
      <c r="I62" s="85"/>
      <c r="J62" s="85"/>
      <c r="K62" s="86"/>
      <c r="L62" s="84"/>
    </row>
    <row r="63" ht="17.25" spans="1:12">
      <c r="A63" s="62">
        <v>9.2</v>
      </c>
      <c r="B63" s="63" t="s">
        <v>133</v>
      </c>
      <c r="C63" s="69"/>
      <c r="D63" s="70"/>
      <c r="E63" s="70"/>
      <c r="F63" s="71"/>
      <c r="G63" s="67"/>
      <c r="H63" s="63"/>
      <c r="I63" s="85"/>
      <c r="J63" s="85"/>
      <c r="K63" s="86"/>
      <c r="L63" s="84"/>
    </row>
    <row r="64" ht="17.25" spans="1:12">
      <c r="A64" s="62">
        <v>9.3</v>
      </c>
      <c r="B64" s="63" t="s">
        <v>134</v>
      </c>
      <c r="C64" s="69"/>
      <c r="D64" s="70"/>
      <c r="E64" s="70"/>
      <c r="F64" s="71"/>
      <c r="G64" s="67"/>
      <c r="H64" s="63"/>
      <c r="I64" s="85"/>
      <c r="J64" s="85"/>
      <c r="K64" s="86"/>
      <c r="L64" s="84"/>
    </row>
    <row r="65" ht="17.25" spans="1:12">
      <c r="A65" s="62">
        <v>9.4</v>
      </c>
      <c r="B65" s="63" t="s">
        <v>135</v>
      </c>
      <c r="C65" s="69"/>
      <c r="D65" s="70"/>
      <c r="E65" s="70"/>
      <c r="F65" s="71"/>
      <c r="G65" s="67"/>
      <c r="H65" s="63"/>
      <c r="I65" s="85">
        <v>43784</v>
      </c>
      <c r="J65" s="85">
        <v>43845</v>
      </c>
      <c r="K65" s="86"/>
      <c r="L65" s="84"/>
    </row>
    <row r="66" ht="17.25" spans="1:12">
      <c r="A66" s="62"/>
      <c r="B66" s="68"/>
      <c r="C66" s="69"/>
      <c r="D66" s="70"/>
      <c r="E66" s="70"/>
      <c r="F66" s="71"/>
      <c r="G66" s="67"/>
      <c r="H66" s="63"/>
      <c r="I66" s="85"/>
      <c r="J66" s="85"/>
      <c r="K66" s="86"/>
      <c r="L66" s="84"/>
    </row>
    <row r="67" ht="17.25" spans="1:12">
      <c r="A67" s="62"/>
      <c r="B67" s="68"/>
      <c r="C67" s="69"/>
      <c r="D67" s="70"/>
      <c r="E67" s="70"/>
      <c r="F67" s="71"/>
      <c r="G67" s="67"/>
      <c r="H67" s="63"/>
      <c r="I67" s="85"/>
      <c r="J67" s="85"/>
      <c r="K67" s="86"/>
      <c r="L67" s="84"/>
    </row>
  </sheetData>
  <mergeCells count="64">
    <mergeCell ref="C1:F1"/>
    <mergeCell ref="B2:F2"/>
    <mergeCell ref="C3:F3"/>
    <mergeCell ref="C4:F4"/>
    <mergeCell ref="C5:F5"/>
    <mergeCell ref="C6:F6"/>
    <mergeCell ref="B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B18:F18"/>
    <mergeCell ref="C19:F19"/>
    <mergeCell ref="C20:F20"/>
    <mergeCell ref="C21:F21"/>
    <mergeCell ref="C22:F22"/>
    <mergeCell ref="C23:F23"/>
    <mergeCell ref="C24:F24"/>
    <mergeCell ref="C25:F25"/>
    <mergeCell ref="C26:F26"/>
    <mergeCell ref="B27:F27"/>
    <mergeCell ref="C28:F28"/>
    <mergeCell ref="C29:F29"/>
    <mergeCell ref="C30:F30"/>
    <mergeCell ref="C32:F32"/>
    <mergeCell ref="C33:F33"/>
    <mergeCell ref="C34:F34"/>
    <mergeCell ref="B35:F35"/>
    <mergeCell ref="C36:F36"/>
    <mergeCell ref="C37:F37"/>
    <mergeCell ref="C38:F38"/>
    <mergeCell ref="C39:F39"/>
    <mergeCell ref="C40:F40"/>
    <mergeCell ref="C41:F41"/>
    <mergeCell ref="B42:F42"/>
    <mergeCell ref="C43:F43"/>
    <mergeCell ref="C44:F44"/>
    <mergeCell ref="C45:F45"/>
    <mergeCell ref="C46:F46"/>
    <mergeCell ref="C47:F47"/>
    <mergeCell ref="B49:F49"/>
    <mergeCell ref="C50:F50"/>
    <mergeCell ref="C51:F51"/>
    <mergeCell ref="C52:F52"/>
    <mergeCell ref="C53:F53"/>
    <mergeCell ref="C54:F54"/>
    <mergeCell ref="C55:F55"/>
    <mergeCell ref="B56:F56"/>
    <mergeCell ref="C57:F57"/>
    <mergeCell ref="C58:F58"/>
    <mergeCell ref="C59:F59"/>
    <mergeCell ref="C60:F60"/>
    <mergeCell ref="B61:F61"/>
    <mergeCell ref="C62:F62"/>
    <mergeCell ref="C63:F63"/>
    <mergeCell ref="C64:F64"/>
    <mergeCell ref="C65:F65"/>
    <mergeCell ref="C66:F66"/>
    <mergeCell ref="C67:F67"/>
  </mergeCells>
  <conditionalFormatting sqref="L4">
    <cfRule type="cellIs" dxfId="5" priority="102" operator="equal">
      <formula>"On-going"</formula>
    </cfRule>
    <cfRule type="cellIs" dxfId="6" priority="101" operator="equal">
      <formula>"Done"</formula>
    </cfRule>
    <cfRule type="cellIs" dxfId="7" priority="100" operator="equal">
      <formula>"Done"</formula>
    </cfRule>
    <cfRule type="cellIs" dxfId="7" priority="99" operator="equal">
      <formula>"On-going"</formula>
    </cfRule>
    <cfRule type="cellIs" dxfId="6" priority="98" operator="equal">
      <formula>"Delay"</formula>
    </cfRule>
    <cfRule type="cellIs" dxfId="5" priority="97" operator="equal">
      <formula>"On-going"</formula>
    </cfRule>
  </conditionalFormatting>
  <conditionalFormatting sqref="L21">
    <cfRule type="cellIs" dxfId="5" priority="90" operator="equal">
      <formula>"On-going"</formula>
    </cfRule>
    <cfRule type="cellIs" dxfId="6" priority="89" operator="equal">
      <formula>"Done"</formula>
    </cfRule>
    <cfRule type="cellIs" dxfId="7" priority="88" operator="equal">
      <formula>"Done"</formula>
    </cfRule>
    <cfRule type="cellIs" dxfId="7" priority="87" operator="equal">
      <formula>"On-going"</formula>
    </cfRule>
    <cfRule type="cellIs" dxfId="6" priority="86" operator="equal">
      <formula>"Delay"</formula>
    </cfRule>
    <cfRule type="cellIs" dxfId="5" priority="85" operator="equal">
      <formula>"On-going"</formula>
    </cfRule>
  </conditionalFormatting>
  <conditionalFormatting sqref="L22">
    <cfRule type="cellIs" dxfId="5" priority="30" operator="equal">
      <formula>"On-going"</formula>
    </cfRule>
    <cfRule type="cellIs" dxfId="6" priority="29" operator="equal">
      <formula>"Done"</formula>
    </cfRule>
    <cfRule type="cellIs" dxfId="7" priority="28" operator="equal">
      <formula>"Done"</formula>
    </cfRule>
    <cfRule type="cellIs" dxfId="7" priority="27" operator="equal">
      <formula>"On-going"</formula>
    </cfRule>
    <cfRule type="cellIs" dxfId="6" priority="26" operator="equal">
      <formula>"Delay"</formula>
    </cfRule>
    <cfRule type="cellIs" dxfId="5" priority="25" operator="equal">
      <formula>"On-going"</formula>
    </cfRule>
  </conditionalFormatting>
  <conditionalFormatting sqref="L33">
    <cfRule type="cellIs" dxfId="5" priority="73" operator="equal">
      <formula>"On-going"</formula>
    </cfRule>
    <cfRule type="cellIs" dxfId="6" priority="74" operator="equal">
      <formula>"Delay"</formula>
    </cfRule>
    <cfRule type="cellIs" dxfId="7" priority="75" operator="equal">
      <formula>"On-going"</formula>
    </cfRule>
    <cfRule type="cellIs" dxfId="7" priority="76" operator="equal">
      <formula>"Done"</formula>
    </cfRule>
    <cfRule type="cellIs" dxfId="6" priority="77" operator="equal">
      <formula>"Done"</formula>
    </cfRule>
    <cfRule type="cellIs" dxfId="5" priority="78" operator="equal">
      <formula>"On-going"</formula>
    </cfRule>
  </conditionalFormatting>
  <conditionalFormatting sqref="L40">
    <cfRule type="cellIs" dxfId="5" priority="55" operator="equal">
      <formula>"On-going"</formula>
    </cfRule>
    <cfRule type="cellIs" dxfId="6" priority="56" operator="equal">
      <formula>"Delay"</formula>
    </cfRule>
    <cfRule type="cellIs" dxfId="7" priority="57" operator="equal">
      <formula>"On-going"</formula>
    </cfRule>
    <cfRule type="cellIs" dxfId="7" priority="58" operator="equal">
      <formula>"Done"</formula>
    </cfRule>
    <cfRule type="cellIs" dxfId="6" priority="59" operator="equal">
      <formula>"Done"</formula>
    </cfRule>
    <cfRule type="cellIs" dxfId="5" priority="60" operator="equal">
      <formula>"On-going"</formula>
    </cfRule>
  </conditionalFormatting>
  <conditionalFormatting sqref="L54">
    <cfRule type="cellIs" dxfId="5" priority="7" operator="equal">
      <formula>"On-going"</formula>
    </cfRule>
    <cfRule type="cellIs" dxfId="6" priority="8" operator="equal">
      <formula>"Delay"</formula>
    </cfRule>
    <cfRule type="cellIs" dxfId="7" priority="9" operator="equal">
      <formula>"On-going"</formula>
    </cfRule>
    <cfRule type="cellIs" dxfId="7" priority="10" operator="equal">
      <formula>"Done"</formula>
    </cfRule>
    <cfRule type="cellIs" dxfId="6" priority="11" operator="equal">
      <formula>"Done"</formula>
    </cfRule>
    <cfRule type="cellIs" dxfId="5" priority="12" operator="equal">
      <formula>"On-going"</formula>
    </cfRule>
  </conditionalFormatting>
  <conditionalFormatting sqref="L9:L10">
    <cfRule type="cellIs" dxfId="5" priority="114" operator="equal">
      <formula>"On-going"</formula>
    </cfRule>
    <cfRule type="cellIs" dxfId="6" priority="113" operator="equal">
      <formula>"Done"</formula>
    </cfRule>
    <cfRule type="cellIs" dxfId="7" priority="112" operator="equal">
      <formula>"Done"</formula>
    </cfRule>
    <cfRule type="cellIs" dxfId="7" priority="111" operator="equal">
      <formula>"On-going"</formula>
    </cfRule>
    <cfRule type="cellIs" dxfId="6" priority="110" operator="equal">
      <formula>"Delay"</formula>
    </cfRule>
    <cfRule type="cellIs" dxfId="5" priority="109" operator="equal">
      <formula>"On-going"</formula>
    </cfRule>
  </conditionalFormatting>
  <conditionalFormatting sqref="L12:L13">
    <cfRule type="cellIs" dxfId="5" priority="84" operator="equal">
      <formula>"On-going"</formula>
    </cfRule>
    <cfRule type="cellIs" dxfId="6" priority="83" operator="equal">
      <formula>"Done"</formula>
    </cfRule>
    <cfRule type="cellIs" dxfId="7" priority="82" operator="equal">
      <formula>"Done"</formula>
    </cfRule>
    <cfRule type="cellIs" dxfId="7" priority="81" operator="equal">
      <formula>"On-going"</formula>
    </cfRule>
    <cfRule type="cellIs" dxfId="6" priority="80" operator="equal">
      <formula>"Delay"</formula>
    </cfRule>
    <cfRule type="cellIs" dxfId="5" priority="79" operator="equal">
      <formula>"On-going"</formula>
    </cfRule>
  </conditionalFormatting>
  <conditionalFormatting sqref="L19:L20">
    <cfRule type="cellIs" dxfId="5" priority="96" operator="equal">
      <formula>"On-going"</formula>
    </cfRule>
    <cfRule type="cellIs" dxfId="6" priority="95" operator="equal">
      <formula>"Done"</formula>
    </cfRule>
    <cfRule type="cellIs" dxfId="7" priority="94" operator="equal">
      <formula>"Done"</formula>
    </cfRule>
    <cfRule type="cellIs" dxfId="7" priority="93" operator="equal">
      <formula>"On-going"</formula>
    </cfRule>
    <cfRule type="cellIs" dxfId="6" priority="92" operator="equal">
      <formula>"Delay"</formula>
    </cfRule>
    <cfRule type="cellIs" dxfId="5" priority="91" operator="equal">
      <formula>"On-going"</formula>
    </cfRule>
  </conditionalFormatting>
  <conditionalFormatting sqref="L30:L33">
    <cfRule type="cellIs" dxfId="5" priority="67" operator="equal">
      <formula>"On-going"</formula>
    </cfRule>
    <cfRule type="cellIs" dxfId="6" priority="68" operator="equal">
      <formula>"Delay"</formula>
    </cfRule>
    <cfRule type="cellIs" dxfId="7" priority="69" operator="equal">
      <formula>"On-going"</formula>
    </cfRule>
    <cfRule type="cellIs" dxfId="7" priority="70" operator="equal">
      <formula>"Done"</formula>
    </cfRule>
    <cfRule type="cellIs" dxfId="6" priority="71" operator="equal">
      <formula>"Done"</formula>
    </cfRule>
    <cfRule type="cellIs" dxfId="5" priority="72" operator="equal">
      <formula>"On-going"</formula>
    </cfRule>
  </conditionalFormatting>
  <conditionalFormatting sqref="L36:L38">
    <cfRule type="cellIs" dxfId="5" priority="61" operator="equal">
      <formula>"On-going"</formula>
    </cfRule>
    <cfRule type="cellIs" dxfId="6" priority="62" operator="equal">
      <formula>"Delay"</formula>
    </cfRule>
    <cfRule type="cellIs" dxfId="7" priority="63" operator="equal">
      <formula>"On-going"</formula>
    </cfRule>
    <cfRule type="cellIs" dxfId="7" priority="64" operator="equal">
      <formula>"Done"</formula>
    </cfRule>
    <cfRule type="cellIs" dxfId="6" priority="65" operator="equal">
      <formula>"Done"</formula>
    </cfRule>
    <cfRule type="cellIs" dxfId="5" priority="66" operator="equal">
      <formula>"On-going"</formula>
    </cfRule>
  </conditionalFormatting>
  <conditionalFormatting sqref="L38:L40">
    <cfRule type="cellIs" dxfId="5" priority="49" operator="equal">
      <formula>"On-going"</formula>
    </cfRule>
    <cfRule type="cellIs" dxfId="6" priority="50" operator="equal">
      <formula>"Delay"</formula>
    </cfRule>
    <cfRule type="cellIs" dxfId="7" priority="51" operator="equal">
      <formula>"On-going"</formula>
    </cfRule>
    <cfRule type="cellIs" dxfId="7" priority="52" operator="equal">
      <formula>"Done"</formula>
    </cfRule>
    <cfRule type="cellIs" dxfId="6" priority="53" operator="equal">
      <formula>"Done"</formula>
    </cfRule>
    <cfRule type="cellIs" dxfId="5" priority="54" operator="equal">
      <formula>"On-going"</formula>
    </cfRule>
  </conditionalFormatting>
  <conditionalFormatting sqref="L43:L45">
    <cfRule type="cellIs" dxfId="5" priority="43" operator="equal">
      <formula>"On-going"</formula>
    </cfRule>
    <cfRule type="cellIs" dxfId="6" priority="44" operator="equal">
      <formula>"Delay"</formula>
    </cfRule>
    <cfRule type="cellIs" dxfId="7" priority="45" operator="equal">
      <formula>"On-going"</formula>
    </cfRule>
    <cfRule type="cellIs" dxfId="7" priority="46" operator="equal">
      <formula>"Done"</formula>
    </cfRule>
    <cfRule type="cellIs" dxfId="6" priority="47" operator="equal">
      <formula>"Done"</formula>
    </cfRule>
    <cfRule type="cellIs" dxfId="5" priority="48" operator="equal">
      <formula>"On-going"</formula>
    </cfRule>
  </conditionalFormatting>
  <conditionalFormatting sqref="L50:L52">
    <cfRule type="cellIs" dxfId="5" priority="13" operator="equal">
      <formula>"On-going"</formula>
    </cfRule>
    <cfRule type="cellIs" dxfId="6" priority="14" operator="equal">
      <formula>"Delay"</formula>
    </cfRule>
    <cfRule type="cellIs" dxfId="7" priority="15" operator="equal">
      <formula>"On-going"</formula>
    </cfRule>
    <cfRule type="cellIs" dxfId="7" priority="16" operator="equal">
      <formula>"Done"</formula>
    </cfRule>
    <cfRule type="cellIs" dxfId="6" priority="17" operator="equal">
      <formula>"Done"</formula>
    </cfRule>
    <cfRule type="cellIs" dxfId="5" priority="18" operator="equal">
      <formula>"On-going"</formula>
    </cfRule>
  </conditionalFormatting>
  <conditionalFormatting sqref="L52:L54">
    <cfRule type="cellIs" dxfId="5" priority="1" operator="equal">
      <formula>"On-going"</formula>
    </cfRule>
    <cfRule type="cellIs" dxfId="6" priority="2" operator="equal">
      <formula>"Delay"</formula>
    </cfRule>
    <cfRule type="cellIs" dxfId="7" priority="3" operator="equal">
      <formula>"On-going"</formula>
    </cfRule>
    <cfRule type="cellIs" dxfId="7" priority="4" operator="equal">
      <formula>"Done"</formula>
    </cfRule>
    <cfRule type="cellIs" dxfId="6" priority="5" operator="equal">
      <formula>"Done"</formula>
    </cfRule>
    <cfRule type="cellIs" dxfId="5" priority="6" operator="equal">
      <formula>"On-going"</formula>
    </cfRule>
  </conditionalFormatting>
  <conditionalFormatting sqref="L57:L58">
    <cfRule type="cellIs" dxfId="5" priority="19" operator="equal">
      <formula>"On-going"</formula>
    </cfRule>
    <cfRule type="cellIs" dxfId="6" priority="20" operator="equal">
      <formula>"Delay"</formula>
    </cfRule>
    <cfRule type="cellIs" dxfId="7" priority="21" operator="equal">
      <formula>"On-going"</formula>
    </cfRule>
    <cfRule type="cellIs" dxfId="7" priority="22" operator="equal">
      <formula>"Done"</formula>
    </cfRule>
    <cfRule type="cellIs" dxfId="6" priority="23" operator="equal">
      <formula>"Done"</formula>
    </cfRule>
    <cfRule type="cellIs" dxfId="5" priority="24" operator="equal">
      <formula>"On-going"</formula>
    </cfRule>
  </conditionalFormatting>
  <conditionalFormatting sqref="L2 L6:L7 L28:L31 L23:L25">
    <cfRule type="cellIs" dxfId="5" priority="121" operator="equal">
      <formula>"On-going"</formula>
    </cfRule>
    <cfRule type="cellIs" dxfId="6" priority="122" operator="equal">
      <formula>"Delay"</formula>
    </cfRule>
    <cfRule type="cellIs" dxfId="7" priority="123" operator="equal">
      <formula>"On-going"</formula>
    </cfRule>
    <cfRule type="cellIs" dxfId="7" priority="124" operator="equal">
      <formula>"Done"</formula>
    </cfRule>
    <cfRule type="cellIs" dxfId="6" priority="125" operator="equal">
      <formula>"Done"</formula>
    </cfRule>
    <cfRule type="cellIs" dxfId="5" priority="126" operator="equal">
      <formula>"On-going"</formula>
    </cfRule>
  </conditionalFormatting>
  <conditionalFormatting sqref="L3 L5">
    <cfRule type="cellIs" dxfId="5" priority="120" operator="equal">
      <formula>"On-going"</formula>
    </cfRule>
    <cfRule type="cellIs" dxfId="6" priority="119" operator="equal">
      <formula>"Done"</formula>
    </cfRule>
    <cfRule type="cellIs" dxfId="7" priority="118" operator="equal">
      <formula>"Done"</formula>
    </cfRule>
    <cfRule type="cellIs" dxfId="7" priority="117" operator="equal">
      <formula>"On-going"</formula>
    </cfRule>
    <cfRule type="cellIs" dxfId="6" priority="116" operator="equal">
      <formula>"Delay"</formula>
    </cfRule>
    <cfRule type="cellIs" dxfId="5" priority="115" operator="equal">
      <formula>"On-going"</formula>
    </cfRule>
  </conditionalFormatting>
  <conditionalFormatting sqref="L11 L26 L14:L17 L34 L62:L67 L60 L41">
    <cfRule type="cellIs" dxfId="5" priority="103" operator="equal">
      <formula>"On-going"</formula>
    </cfRule>
    <cfRule type="cellIs" dxfId="6" priority="104" operator="equal">
      <formula>"Delay"</formula>
    </cfRule>
    <cfRule type="cellIs" dxfId="7" priority="105" operator="equal">
      <formula>"On-going"</formula>
    </cfRule>
    <cfRule type="cellIs" dxfId="7" priority="106" operator="equal">
      <formula>"Done"</formula>
    </cfRule>
    <cfRule type="cellIs" dxfId="6" priority="107" operator="equal">
      <formula>"Done"</formula>
    </cfRule>
    <cfRule type="cellIs" dxfId="5" priority="108" operator="equal">
      <formula>"On-going"</formula>
    </cfRule>
  </conditionalFormatting>
  <conditionalFormatting sqref="L45:L48 L55 L59">
    <cfRule type="cellIs" dxfId="5" priority="31" operator="equal">
      <formula>"On-going"</formula>
    </cfRule>
    <cfRule type="cellIs" dxfId="6" priority="32" operator="equal">
      <formula>"Delay"</formula>
    </cfRule>
    <cfRule type="cellIs" dxfId="7" priority="33" operator="equal">
      <formula>"On-going"</formula>
    </cfRule>
    <cfRule type="cellIs" dxfId="7" priority="34" operator="equal">
      <formula>"Done"</formula>
    </cfRule>
    <cfRule type="cellIs" dxfId="6" priority="35" operator="equal">
      <formula>"Done"</formula>
    </cfRule>
    <cfRule type="cellIs" dxfId="5" priority="36" operator="equal">
      <formula>"On-going"</formula>
    </cfRule>
  </conditionalFormatting>
  <conditionalFormatting sqref="L47:L48 L55 L59">
    <cfRule type="cellIs" dxfId="5" priority="37" operator="equal">
      <formula>"On-going"</formula>
    </cfRule>
    <cfRule type="cellIs" dxfId="6" priority="38" operator="equal">
      <formula>"Delay"</formula>
    </cfRule>
    <cfRule type="cellIs" dxfId="7" priority="39" operator="equal">
      <formula>"On-going"</formula>
    </cfRule>
    <cfRule type="cellIs" dxfId="7" priority="40" operator="equal">
      <formula>"Done"</formula>
    </cfRule>
    <cfRule type="cellIs" dxfId="6" priority="41" operator="equal">
      <formula>"Done"</formula>
    </cfRule>
    <cfRule type="cellIs" dxfId="5" priority="42" operator="equal">
      <formula>"On-going"</formula>
    </cfRule>
  </conditionalFormatting>
  <dataValidations count="1">
    <dataValidation type="list" allowBlank="1" showInputMessage="1" showErrorMessage="1" sqref="L31 L2:L30 L32:L67">
      <formula1>"On-going,Delay,Done"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zoomScale="70" zoomScaleNormal="70" topLeftCell="A16" workbookViewId="0">
      <selection activeCell="B32" sqref="B32:I38"/>
    </sheetView>
  </sheetViews>
  <sheetFormatPr defaultColWidth="9" defaultRowHeight="13.5"/>
  <cols>
    <col min="2" max="2" width="50.7083333333333" customWidth="1"/>
    <col min="3" max="4" width="32.625" customWidth="1"/>
    <col min="5" max="6" width="19.625" customWidth="1"/>
    <col min="7" max="8" width="11.5666666666667" style="25" customWidth="1"/>
    <col min="10" max="10" width="49.2833333333333" customWidth="1"/>
  </cols>
  <sheetData>
    <row r="1" ht="31.5" customHeight="1" spans="1:10">
      <c r="A1" s="26" t="s">
        <v>82</v>
      </c>
      <c r="B1" s="26" t="s">
        <v>83</v>
      </c>
      <c r="C1" s="27" t="s">
        <v>136</v>
      </c>
      <c r="D1" s="27" t="s">
        <v>1</v>
      </c>
      <c r="E1" s="27" t="s">
        <v>4</v>
      </c>
      <c r="F1" s="26" t="s">
        <v>5</v>
      </c>
      <c r="G1" s="28" t="s">
        <v>84</v>
      </c>
      <c r="H1" s="28" t="s">
        <v>85</v>
      </c>
      <c r="I1" s="26" t="s">
        <v>7</v>
      </c>
      <c r="J1" s="26" t="s">
        <v>8</v>
      </c>
    </row>
    <row r="2" ht="17.25" spans="1:10">
      <c r="A2" s="29">
        <v>1</v>
      </c>
      <c r="B2" s="30" t="s">
        <v>137</v>
      </c>
      <c r="C2" s="31"/>
      <c r="D2" s="32"/>
      <c r="E2" s="32"/>
      <c r="F2" s="33"/>
      <c r="G2" s="34">
        <v>43669</v>
      </c>
      <c r="H2" s="34">
        <v>43677</v>
      </c>
      <c r="I2" s="33"/>
      <c r="J2" s="33"/>
    </row>
    <row r="3" ht="17.25" spans="1:10">
      <c r="A3" s="35">
        <v>1.1</v>
      </c>
      <c r="B3" s="36" t="s">
        <v>138</v>
      </c>
      <c r="C3" s="37"/>
      <c r="D3" s="38"/>
      <c r="E3" s="39"/>
      <c r="F3" s="37"/>
      <c r="G3" s="40">
        <f>G2</f>
        <v>43669</v>
      </c>
      <c r="H3" s="40">
        <f>G3+14</f>
        <v>43683</v>
      </c>
      <c r="I3" s="43" t="s">
        <v>26</v>
      </c>
      <c r="J3" s="43"/>
    </row>
    <row r="4" ht="17.25" spans="1:10">
      <c r="A4" s="35">
        <v>1.2</v>
      </c>
      <c r="B4" s="36" t="s">
        <v>139</v>
      </c>
      <c r="C4" s="37"/>
      <c r="D4" s="38"/>
      <c r="E4" s="39"/>
      <c r="F4" s="37"/>
      <c r="G4" s="40">
        <f>G3</f>
        <v>43669</v>
      </c>
      <c r="H4" s="40">
        <f>H2</f>
        <v>43677</v>
      </c>
      <c r="I4" s="43" t="s">
        <v>26</v>
      </c>
      <c r="J4" s="43"/>
    </row>
    <row r="5" ht="17.25" spans="1:10">
      <c r="A5" s="35">
        <v>1.3</v>
      </c>
      <c r="B5" s="36" t="s">
        <v>140</v>
      </c>
      <c r="C5" s="41"/>
      <c r="D5" s="42"/>
      <c r="E5" s="39" t="s">
        <v>141</v>
      </c>
      <c r="F5" s="37" t="s">
        <v>37</v>
      </c>
      <c r="G5" s="40">
        <f>G4</f>
        <v>43669</v>
      </c>
      <c r="H5" s="40">
        <f>H2</f>
        <v>43677</v>
      </c>
      <c r="I5" s="43" t="s">
        <v>14</v>
      </c>
      <c r="J5" s="43"/>
    </row>
    <row r="6" ht="17.25" spans="1:10">
      <c r="A6" s="35"/>
      <c r="B6" s="43"/>
      <c r="C6" s="44"/>
      <c r="D6" s="38"/>
      <c r="E6" s="38"/>
      <c r="F6" s="37"/>
      <c r="G6" s="40"/>
      <c r="H6" s="40"/>
      <c r="I6" s="43"/>
      <c r="J6" s="43"/>
    </row>
    <row r="7" ht="17.25" spans="1:10">
      <c r="A7" s="35"/>
      <c r="B7" s="45"/>
      <c r="C7" s="44"/>
      <c r="D7" s="38"/>
      <c r="E7" s="38"/>
      <c r="F7" s="37"/>
      <c r="G7" s="40"/>
      <c r="H7" s="40"/>
      <c r="I7" s="43"/>
      <c r="J7" s="43"/>
    </row>
    <row r="8" customFormat="1" ht="17.25" spans="1:10">
      <c r="A8" s="29">
        <v>3</v>
      </c>
      <c r="B8" s="30" t="s">
        <v>142</v>
      </c>
      <c r="C8" s="31"/>
      <c r="D8" s="32"/>
      <c r="E8" s="32"/>
      <c r="F8" s="33"/>
      <c r="G8" s="34">
        <f>G2</f>
        <v>43669</v>
      </c>
      <c r="H8" s="34">
        <f>G8+21</f>
        <v>43690</v>
      </c>
      <c r="I8" s="33"/>
      <c r="J8" s="33"/>
    </row>
    <row r="9" ht="17.25" spans="1:10">
      <c r="A9" s="35">
        <v>3.1</v>
      </c>
      <c r="B9" s="36" t="s">
        <v>143</v>
      </c>
      <c r="C9" s="44"/>
      <c r="D9" s="38"/>
      <c r="E9" s="38"/>
      <c r="F9" s="37"/>
      <c r="G9" s="40">
        <f>G8</f>
        <v>43669</v>
      </c>
      <c r="H9" s="40">
        <f>G9+14</f>
        <v>43683</v>
      </c>
      <c r="I9" s="43" t="s">
        <v>14</v>
      </c>
      <c r="J9" s="43"/>
    </row>
    <row r="10" ht="17.25" spans="1:10">
      <c r="A10" s="35">
        <v>3.2</v>
      </c>
      <c r="B10" s="36" t="s">
        <v>144</v>
      </c>
      <c r="C10" s="44"/>
      <c r="D10" s="38"/>
      <c r="E10" s="38"/>
      <c r="F10" s="37"/>
      <c r="G10" s="40">
        <f t="shared" ref="G10:G16" si="0">G9</f>
        <v>43669</v>
      </c>
      <c r="H10" s="40">
        <f>H9</f>
        <v>43683</v>
      </c>
      <c r="I10" s="43" t="s">
        <v>14</v>
      </c>
      <c r="J10" s="43"/>
    </row>
    <row r="11" ht="17.25" spans="1:10">
      <c r="A11" s="35">
        <v>3.3</v>
      </c>
      <c r="B11" s="36" t="s">
        <v>145</v>
      </c>
      <c r="C11" s="44"/>
      <c r="D11" s="38"/>
      <c r="E11" s="38"/>
      <c r="F11" s="37"/>
      <c r="G11" s="40">
        <f>G8</f>
        <v>43669</v>
      </c>
      <c r="H11" s="40">
        <f>H8</f>
        <v>43690</v>
      </c>
      <c r="I11" s="43" t="s">
        <v>14</v>
      </c>
      <c r="J11" s="43"/>
    </row>
    <row r="12" ht="17.25" spans="1:10">
      <c r="A12" s="35"/>
      <c r="B12" s="45"/>
      <c r="C12" s="37"/>
      <c r="D12" s="38"/>
      <c r="E12" s="38"/>
      <c r="F12" s="38"/>
      <c r="G12" s="40"/>
      <c r="H12" s="40"/>
      <c r="I12" s="43"/>
      <c r="J12" s="43"/>
    </row>
    <row r="13" customFormat="1" ht="17.25" spans="1:10">
      <c r="A13" s="29">
        <v>4</v>
      </c>
      <c r="B13" s="30" t="s">
        <v>146</v>
      </c>
      <c r="C13" s="31"/>
      <c r="D13" s="32"/>
      <c r="E13" s="32"/>
      <c r="F13" s="33"/>
      <c r="G13" s="34">
        <f>H11</f>
        <v>43690</v>
      </c>
      <c r="H13" s="34">
        <f>G13+7</f>
        <v>43697</v>
      </c>
      <c r="I13" s="33"/>
      <c r="J13" s="33"/>
    </row>
    <row r="14" customFormat="1" ht="17.25" spans="1:10">
      <c r="A14" s="35">
        <v>4.1</v>
      </c>
      <c r="B14" s="36" t="s">
        <v>147</v>
      </c>
      <c r="C14" s="44"/>
      <c r="D14" s="38"/>
      <c r="E14" s="38"/>
      <c r="F14" s="37"/>
      <c r="G14" s="40">
        <f t="shared" si="0"/>
        <v>43690</v>
      </c>
      <c r="H14" s="40">
        <f>H13</f>
        <v>43697</v>
      </c>
      <c r="I14" s="43" t="s">
        <v>14</v>
      </c>
      <c r="J14" s="43"/>
    </row>
    <row r="15" customFormat="1" ht="17.25" spans="1:10">
      <c r="A15" s="35">
        <v>4.2</v>
      </c>
      <c r="B15" s="36" t="s">
        <v>148</v>
      </c>
      <c r="C15" s="44"/>
      <c r="D15" s="38"/>
      <c r="E15" s="38"/>
      <c r="F15" s="37"/>
      <c r="G15" s="40">
        <f t="shared" si="0"/>
        <v>43690</v>
      </c>
      <c r="H15" s="40">
        <f>H14</f>
        <v>43697</v>
      </c>
      <c r="I15" s="43" t="s">
        <v>14</v>
      </c>
      <c r="J15" s="43"/>
    </row>
    <row r="16" customFormat="1" ht="17.25" spans="1:10">
      <c r="A16" s="35">
        <v>4.3</v>
      </c>
      <c r="B16" s="36" t="s">
        <v>149</v>
      </c>
      <c r="C16" s="44"/>
      <c r="D16" s="38"/>
      <c r="E16" s="38"/>
      <c r="F16" s="37"/>
      <c r="G16" s="40">
        <f>G18</f>
        <v>43678</v>
      </c>
      <c r="H16" s="40">
        <f>H15</f>
        <v>43697</v>
      </c>
      <c r="I16" s="43" t="s">
        <v>14</v>
      </c>
      <c r="J16" s="43"/>
    </row>
    <row r="17" customFormat="1" ht="17.25" spans="1:10">
      <c r="A17" s="35"/>
      <c r="B17" s="45"/>
      <c r="C17" s="37"/>
      <c r="D17" s="38"/>
      <c r="E17" s="38"/>
      <c r="F17" s="38"/>
      <c r="G17" s="40"/>
      <c r="H17" s="40"/>
      <c r="I17" s="43"/>
      <c r="J17" s="43"/>
    </row>
    <row r="18" s="24" customFormat="1" ht="17.25" spans="1:10">
      <c r="A18" s="29">
        <v>5</v>
      </c>
      <c r="B18" s="30" t="s">
        <v>150</v>
      </c>
      <c r="C18" s="31"/>
      <c r="D18" s="32"/>
      <c r="E18" s="32"/>
      <c r="F18" s="46"/>
      <c r="G18" s="34">
        <v>43678</v>
      </c>
      <c r="H18" s="34">
        <f>G18+30</f>
        <v>43708</v>
      </c>
      <c r="I18" s="33"/>
      <c r="J18" s="33"/>
    </row>
    <row r="19" ht="17.25" spans="1:10">
      <c r="A19" s="35">
        <v>5.1</v>
      </c>
      <c r="B19" s="36" t="s">
        <v>151</v>
      </c>
      <c r="C19" s="37"/>
      <c r="D19" s="38"/>
      <c r="E19" s="38"/>
      <c r="F19" s="37"/>
      <c r="G19" s="40">
        <f>G18</f>
        <v>43678</v>
      </c>
      <c r="H19" s="40">
        <f t="shared" ref="H19:H21" si="1">G19+7</f>
        <v>43685</v>
      </c>
      <c r="I19" s="43" t="s">
        <v>14</v>
      </c>
      <c r="J19" s="43"/>
    </row>
    <row r="20" ht="17.25" spans="1:10">
      <c r="A20" s="35">
        <v>5.2</v>
      </c>
      <c r="B20" s="36" t="s">
        <v>152</v>
      </c>
      <c r="C20" s="37"/>
      <c r="D20" s="38"/>
      <c r="E20" s="38"/>
      <c r="F20" s="37"/>
      <c r="G20" s="40">
        <f>H19</f>
        <v>43685</v>
      </c>
      <c r="H20" s="40">
        <f t="shared" si="1"/>
        <v>43692</v>
      </c>
      <c r="I20" s="43" t="s">
        <v>14</v>
      </c>
      <c r="J20" s="43"/>
    </row>
    <row r="21" ht="17.25" spans="1:10">
      <c r="A21" s="35">
        <v>5.3</v>
      </c>
      <c r="B21" s="36" t="s">
        <v>153</v>
      </c>
      <c r="C21" s="37"/>
      <c r="D21" s="38"/>
      <c r="E21" s="38"/>
      <c r="F21" s="37"/>
      <c r="G21" s="40">
        <f>H20</f>
        <v>43692</v>
      </c>
      <c r="H21" s="40">
        <f t="shared" si="1"/>
        <v>43699</v>
      </c>
      <c r="I21" s="43" t="s">
        <v>14</v>
      </c>
      <c r="J21" s="43"/>
    </row>
    <row r="22" ht="17.25" spans="1:10">
      <c r="A22" s="35">
        <v>5.4</v>
      </c>
      <c r="B22" s="36" t="s">
        <v>154</v>
      </c>
      <c r="C22" s="37"/>
      <c r="D22" s="38"/>
      <c r="E22" s="38"/>
      <c r="F22" s="38"/>
      <c r="G22" s="40">
        <f>G18</f>
        <v>43678</v>
      </c>
      <c r="H22" s="40">
        <f>H18-7</f>
        <v>43701</v>
      </c>
      <c r="I22" s="43" t="s">
        <v>14</v>
      </c>
      <c r="J22" s="43"/>
    </row>
    <row r="23" ht="17.25" spans="1:10">
      <c r="A23" s="37"/>
      <c r="B23" s="43"/>
      <c r="C23" s="37"/>
      <c r="D23" s="38"/>
      <c r="E23" s="38"/>
      <c r="F23" s="37"/>
      <c r="G23" s="40"/>
      <c r="H23" s="40"/>
      <c r="I23" s="43"/>
      <c r="J23" s="43"/>
    </row>
    <row r="24" ht="17.25" spans="1:10">
      <c r="A24" s="29">
        <v>6</v>
      </c>
      <c r="B24" s="30" t="s">
        <v>155</v>
      </c>
      <c r="C24" s="31"/>
      <c r="D24" s="32"/>
      <c r="E24" s="32"/>
      <c r="F24" s="46"/>
      <c r="G24" s="34">
        <f>H22</f>
        <v>43701</v>
      </c>
      <c r="H24" s="34">
        <f>G24+7</f>
        <v>43708</v>
      </c>
      <c r="I24" s="33"/>
      <c r="J24" s="33"/>
    </row>
    <row r="25" ht="17.25" spans="1:10">
      <c r="A25" s="35">
        <v>6.1</v>
      </c>
      <c r="B25" s="36" t="s">
        <v>156</v>
      </c>
      <c r="C25" s="44"/>
      <c r="D25" s="38"/>
      <c r="E25" s="38"/>
      <c r="F25" s="37"/>
      <c r="G25" s="40">
        <f>G24</f>
        <v>43701</v>
      </c>
      <c r="H25" s="40">
        <f>H24</f>
        <v>43708</v>
      </c>
      <c r="I25" s="43" t="s">
        <v>14</v>
      </c>
      <c r="J25" s="37"/>
    </row>
    <row r="26" ht="17.25" spans="1:10">
      <c r="A26" s="35"/>
      <c r="B26" s="35"/>
      <c r="C26" s="44"/>
      <c r="D26" s="38"/>
      <c r="E26" s="38"/>
      <c r="F26" s="37"/>
      <c r="G26" s="40"/>
      <c r="H26" s="40"/>
      <c r="I26" s="37"/>
      <c r="J26" s="37"/>
    </row>
    <row r="27" customFormat="1" ht="17.25" spans="1:10">
      <c r="A27" s="29">
        <v>7</v>
      </c>
      <c r="B27" s="30" t="s">
        <v>157</v>
      </c>
      <c r="C27" s="31"/>
      <c r="D27" s="32"/>
      <c r="E27" s="32"/>
      <c r="F27" s="33"/>
      <c r="G27" s="34">
        <f>H22</f>
        <v>43701</v>
      </c>
      <c r="H27" s="34">
        <f>H24</f>
        <v>43708</v>
      </c>
      <c r="I27" s="33"/>
      <c r="J27" s="33"/>
    </row>
    <row r="28" customFormat="1" ht="17.25" spans="1:10">
      <c r="A28" s="35">
        <v>7.1</v>
      </c>
      <c r="B28" s="36" t="s">
        <v>158</v>
      </c>
      <c r="C28" s="44"/>
      <c r="D28" s="38"/>
      <c r="E28" s="38"/>
      <c r="F28" s="37"/>
      <c r="G28" s="40">
        <f>G27</f>
        <v>43701</v>
      </c>
      <c r="H28" s="40">
        <f>G28+7</f>
        <v>43708</v>
      </c>
      <c r="I28" s="43" t="s">
        <v>14</v>
      </c>
      <c r="J28" s="43"/>
    </row>
    <row r="29" customFormat="1" ht="17.25" spans="1:10">
      <c r="A29" s="35">
        <v>7.2</v>
      </c>
      <c r="B29" s="36" t="s">
        <v>159</v>
      </c>
      <c r="C29" s="44"/>
      <c r="D29" s="38"/>
      <c r="E29" s="38"/>
      <c r="F29" s="37"/>
      <c r="G29" s="40">
        <f>G28</f>
        <v>43701</v>
      </c>
      <c r="H29" s="40">
        <f>G29+7</f>
        <v>43708</v>
      </c>
      <c r="I29" s="43" t="s">
        <v>14</v>
      </c>
      <c r="J29" s="43"/>
    </row>
    <row r="30" customFormat="1" ht="17.25" spans="1:10">
      <c r="A30" s="35">
        <v>7.3</v>
      </c>
      <c r="B30" s="36" t="s">
        <v>160</v>
      </c>
      <c r="C30" s="44"/>
      <c r="D30" s="38"/>
      <c r="E30" s="38"/>
      <c r="F30" s="37"/>
      <c r="G30" s="40">
        <f>G29</f>
        <v>43701</v>
      </c>
      <c r="H30" s="40">
        <f>H29</f>
        <v>43708</v>
      </c>
      <c r="I30" s="43" t="s">
        <v>14</v>
      </c>
      <c r="J30" s="43"/>
    </row>
    <row r="31" customFormat="1" ht="17.25" spans="1:10">
      <c r="A31" s="35"/>
      <c r="B31" s="45"/>
      <c r="C31" s="37"/>
      <c r="D31" s="38"/>
      <c r="E31" s="38"/>
      <c r="F31" s="38"/>
      <c r="G31" s="40"/>
      <c r="H31" s="40"/>
      <c r="I31" s="43"/>
      <c r="J31" s="43"/>
    </row>
    <row r="32" ht="17.25" spans="1:10">
      <c r="A32" s="29">
        <v>8</v>
      </c>
      <c r="B32" s="30" t="s">
        <v>161</v>
      </c>
      <c r="C32" s="31"/>
      <c r="D32" s="32"/>
      <c r="E32" s="32"/>
      <c r="F32" s="46"/>
      <c r="G32" s="47">
        <f>H20</f>
        <v>43692</v>
      </c>
      <c r="H32" s="47">
        <v>43738</v>
      </c>
      <c r="I32" s="33"/>
      <c r="J32" s="33"/>
    </row>
    <row r="33" ht="17.25" spans="1:10">
      <c r="A33" s="35">
        <v>8.1</v>
      </c>
      <c r="B33" s="36" t="s">
        <v>162</v>
      </c>
      <c r="C33" s="37"/>
      <c r="D33" s="38"/>
      <c r="E33" s="38"/>
      <c r="F33" s="37"/>
      <c r="G33" s="40">
        <f>G32</f>
        <v>43692</v>
      </c>
      <c r="H33" s="40">
        <f>H32</f>
        <v>43738</v>
      </c>
      <c r="I33" s="43" t="s">
        <v>14</v>
      </c>
      <c r="J33" s="37"/>
    </row>
    <row r="34" ht="17.25" spans="1:10">
      <c r="A34" s="35">
        <v>8.2</v>
      </c>
      <c r="B34" s="36" t="s">
        <v>163</v>
      </c>
      <c r="C34" s="37"/>
      <c r="D34" s="38"/>
      <c r="E34" s="38"/>
      <c r="F34" s="37"/>
      <c r="G34" s="40">
        <f>G32</f>
        <v>43692</v>
      </c>
      <c r="H34" s="40">
        <f>H32-8</f>
        <v>43730</v>
      </c>
      <c r="I34" s="43" t="s">
        <v>14</v>
      </c>
      <c r="J34" s="37"/>
    </row>
    <row r="35" ht="17.25" spans="1:10">
      <c r="A35" s="35"/>
      <c r="B35" s="43"/>
      <c r="C35" s="37"/>
      <c r="D35" s="38"/>
      <c r="E35" s="38"/>
      <c r="F35" s="37"/>
      <c r="G35" s="40"/>
      <c r="H35" s="40"/>
      <c r="I35" s="37"/>
      <c r="J35" s="37"/>
    </row>
    <row r="36" ht="17.25" spans="1:10">
      <c r="A36" s="29">
        <v>9</v>
      </c>
      <c r="B36" s="30" t="s">
        <v>164</v>
      </c>
      <c r="C36" s="31"/>
      <c r="D36" s="32"/>
      <c r="E36" s="32"/>
      <c r="F36" s="46"/>
      <c r="G36" s="48">
        <f>G40</f>
        <v>43730</v>
      </c>
      <c r="H36" s="48">
        <f>G36+7</f>
        <v>43737</v>
      </c>
      <c r="I36" s="33"/>
      <c r="J36" s="33"/>
    </row>
    <row r="37" ht="17.25" spans="1:10">
      <c r="A37" s="35">
        <v>9.1</v>
      </c>
      <c r="B37" s="36" t="s">
        <v>165</v>
      </c>
      <c r="C37" s="44"/>
      <c r="D37" s="38"/>
      <c r="E37" s="38"/>
      <c r="F37" s="37"/>
      <c r="G37" s="40">
        <f>G36</f>
        <v>43730</v>
      </c>
      <c r="H37" s="40">
        <f>G37+3</f>
        <v>43733</v>
      </c>
      <c r="I37" s="43" t="s">
        <v>14</v>
      </c>
      <c r="J37" s="37"/>
    </row>
    <row r="38" ht="17.25" spans="1:10">
      <c r="A38" s="35">
        <v>9.2</v>
      </c>
      <c r="B38" s="36" t="s">
        <v>166</v>
      </c>
      <c r="C38" s="44"/>
      <c r="D38" s="38"/>
      <c r="E38" s="38"/>
      <c r="F38" s="37"/>
      <c r="G38" s="40">
        <f>G36</f>
        <v>43730</v>
      </c>
      <c r="H38" s="40">
        <f>H36</f>
        <v>43737</v>
      </c>
      <c r="I38" s="43" t="s">
        <v>14</v>
      </c>
      <c r="J38" s="37"/>
    </row>
    <row r="39" ht="17.25" spans="1:10">
      <c r="A39" s="35"/>
      <c r="B39" s="35"/>
      <c r="C39" s="44"/>
      <c r="D39" s="38"/>
      <c r="E39" s="38"/>
      <c r="F39" s="37"/>
      <c r="G39" s="40"/>
      <c r="H39" s="40"/>
      <c r="I39" s="37"/>
      <c r="J39" s="37"/>
    </row>
    <row r="40" ht="17.25" spans="1:10">
      <c r="A40" s="29">
        <v>10</v>
      </c>
      <c r="B40" s="30" t="s">
        <v>167</v>
      </c>
      <c r="C40" s="31"/>
      <c r="D40" s="32"/>
      <c r="E40" s="49"/>
      <c r="F40" s="46"/>
      <c r="G40" s="48">
        <f>H34</f>
        <v>43730</v>
      </c>
      <c r="H40" s="48">
        <v>43738</v>
      </c>
      <c r="I40" s="33"/>
      <c r="J40" s="33"/>
    </row>
    <row r="41" ht="17.25" spans="1:10">
      <c r="A41" s="35">
        <v>10.1</v>
      </c>
      <c r="B41" s="36" t="s">
        <v>168</v>
      </c>
      <c r="C41" s="44"/>
      <c r="D41" s="38"/>
      <c r="E41" s="38"/>
      <c r="F41" s="37"/>
      <c r="G41" s="40">
        <f>G40</f>
        <v>43730</v>
      </c>
      <c r="H41" s="40">
        <f>H40</f>
        <v>43738</v>
      </c>
      <c r="I41" s="43" t="s">
        <v>14</v>
      </c>
      <c r="J41" s="37"/>
    </row>
    <row r="42" ht="17.25" spans="1:10">
      <c r="A42" s="35"/>
      <c r="B42" s="35"/>
      <c r="C42" s="44"/>
      <c r="D42" s="38"/>
      <c r="E42" s="38"/>
      <c r="F42" s="37"/>
      <c r="G42" s="40"/>
      <c r="H42" s="40"/>
      <c r="I42" s="37"/>
      <c r="J42" s="37"/>
    </row>
    <row r="43" spans="1:5">
      <c r="A43" s="50"/>
      <c r="B43" s="50"/>
      <c r="C43" s="50"/>
      <c r="D43" s="50"/>
      <c r="E43" s="50"/>
    </row>
    <row r="44" spans="1:5">
      <c r="A44" s="50"/>
      <c r="B44" s="50"/>
      <c r="C44" s="50"/>
      <c r="D44" s="50"/>
      <c r="E44" s="50"/>
    </row>
    <row r="45" spans="1:5">
      <c r="A45" s="50"/>
      <c r="B45" s="50"/>
      <c r="C45" s="50"/>
      <c r="D45" s="50"/>
      <c r="E45" s="50"/>
    </row>
  </sheetData>
  <conditionalFormatting sqref="I2">
    <cfRule type="cellIs" dxfId="8" priority="142" operator="equal">
      <formula>#REF!</formula>
    </cfRule>
    <cfRule type="cellIs" dxfId="9" priority="141" operator="equal">
      <formula>#REF!</formula>
    </cfRule>
  </conditionalFormatting>
  <conditionalFormatting sqref="I5">
    <cfRule type="cellIs" dxfId="1" priority="115" operator="equal">
      <formula>"open"</formula>
    </cfRule>
    <cfRule type="cellIs" priority="114" operator="equal">
      <formula>"open"</formula>
    </cfRule>
    <cfRule type="cellIs" dxfId="3" priority="113" operator="equal">
      <formula>"closed"</formula>
    </cfRule>
    <cfRule type="cellIs" dxfId="8" priority="112" operator="equal">
      <formula>#REF!</formula>
    </cfRule>
    <cfRule type="cellIs" dxfId="9" priority="111" operator="equal">
      <formula>#REF!</formula>
    </cfRule>
  </conditionalFormatting>
  <conditionalFormatting sqref="I8">
    <cfRule type="cellIs" dxfId="9" priority="101" operator="equal">
      <formula>#REF!</formula>
    </cfRule>
    <cfRule type="cellIs" dxfId="8" priority="102" operator="equal">
      <formula>#REF!</formula>
    </cfRule>
    <cfRule type="cellIs" dxfId="3" priority="103" operator="equal">
      <formula>"closed"</formula>
    </cfRule>
    <cfRule type="cellIs" priority="104" operator="equal">
      <formula>"open"</formula>
    </cfRule>
    <cfRule type="cellIs" dxfId="1" priority="105" operator="equal">
      <formula>"open"</formula>
    </cfRule>
  </conditionalFormatting>
  <conditionalFormatting sqref="I13">
    <cfRule type="cellIs" dxfId="9" priority="91" operator="equal">
      <formula>#REF!</formula>
    </cfRule>
    <cfRule type="cellIs" dxfId="8" priority="92" operator="equal">
      <formula>#REF!</formula>
    </cfRule>
    <cfRule type="cellIs" dxfId="3" priority="93" operator="equal">
      <formula>"closed"</formula>
    </cfRule>
    <cfRule type="cellIs" priority="94" operator="equal">
      <formula>"open"</formula>
    </cfRule>
    <cfRule type="cellIs" dxfId="1" priority="95" operator="equal">
      <formula>"open"</formula>
    </cfRule>
  </conditionalFormatting>
  <conditionalFormatting sqref="I18">
    <cfRule type="cellIs" dxfId="9" priority="126" operator="equal">
      <formula>#REF!</formula>
    </cfRule>
    <cfRule type="cellIs" dxfId="8" priority="127" operator="equal">
      <formula>#REF!</formula>
    </cfRule>
    <cfRule type="cellIs" dxfId="3" priority="128" operator="equal">
      <formula>"closed"</formula>
    </cfRule>
    <cfRule type="cellIs" priority="129" operator="equal">
      <formula>"open"</formula>
    </cfRule>
    <cfRule type="cellIs" dxfId="1" priority="130" operator="equal">
      <formula>"open"</formula>
    </cfRule>
  </conditionalFormatting>
  <conditionalFormatting sqref="I24">
    <cfRule type="cellIs" dxfId="9" priority="121" operator="equal">
      <formula>#REF!</formula>
    </cfRule>
    <cfRule type="cellIs" dxfId="8" priority="122" operator="equal">
      <formula>#REF!</formula>
    </cfRule>
    <cfRule type="cellIs" dxfId="3" priority="123" operator="equal">
      <formula>"closed"</formula>
    </cfRule>
    <cfRule type="cellIs" priority="124" operator="equal">
      <formula>"open"</formula>
    </cfRule>
    <cfRule type="cellIs" dxfId="1" priority="125" operator="equal">
      <formula>"open"</formula>
    </cfRule>
  </conditionalFormatting>
  <conditionalFormatting sqref="I25">
    <cfRule type="cellIs" dxfId="9" priority="86" operator="equal">
      <formula>#REF!</formula>
    </cfRule>
    <cfRule type="cellIs" dxfId="8" priority="87" operator="equal">
      <formula>#REF!</formula>
    </cfRule>
    <cfRule type="cellIs" dxfId="3" priority="88" operator="equal">
      <formula>"closed"</formula>
    </cfRule>
    <cfRule type="cellIs" priority="89" operator="equal">
      <formula>"open"</formula>
    </cfRule>
    <cfRule type="cellIs" dxfId="1" priority="90" operator="equal">
      <formula>"open"</formula>
    </cfRule>
  </conditionalFormatting>
  <conditionalFormatting sqref="I27">
    <cfRule type="cellIs" dxfId="9" priority="71" operator="equal">
      <formula>#REF!</formula>
    </cfRule>
    <cfRule type="cellIs" dxfId="8" priority="72" operator="equal">
      <formula>#REF!</formula>
    </cfRule>
    <cfRule type="cellIs" dxfId="3" priority="73" operator="equal">
      <formula>"closed"</formula>
    </cfRule>
    <cfRule type="cellIs" priority="74" operator="equal">
      <formula>"open"</formula>
    </cfRule>
    <cfRule type="cellIs" dxfId="1" priority="75" operator="equal">
      <formula>"open"</formula>
    </cfRule>
  </conditionalFormatting>
  <conditionalFormatting sqref="I32">
    <cfRule type="cellIs" dxfId="9" priority="136" operator="equal">
      <formula>#REF!</formula>
    </cfRule>
    <cfRule type="cellIs" dxfId="8" priority="137" operator="equal">
      <formula>#REF!</formula>
    </cfRule>
    <cfRule type="cellIs" dxfId="3" priority="138" operator="equal">
      <formula>"closed"</formula>
    </cfRule>
    <cfRule type="cellIs" priority="139" operator="equal">
      <formula>"open"</formula>
    </cfRule>
    <cfRule type="cellIs" dxfId="1" priority="140" operator="equal">
      <formula>"open"</formula>
    </cfRule>
  </conditionalFormatting>
  <conditionalFormatting sqref="I36">
    <cfRule type="cellIs" dxfId="9" priority="106" operator="equal">
      <formula>#REF!</formula>
    </cfRule>
    <cfRule type="cellIs" dxfId="8" priority="107" operator="equal">
      <formula>#REF!</formula>
    </cfRule>
    <cfRule type="cellIs" dxfId="3" priority="108" operator="equal">
      <formula>"closed"</formula>
    </cfRule>
    <cfRule type="cellIs" priority="109" operator="equal">
      <formula>"open"</formula>
    </cfRule>
    <cfRule type="cellIs" dxfId="1" priority="110" operator="equal">
      <formula>"open"</formula>
    </cfRule>
  </conditionalFormatting>
  <conditionalFormatting sqref="I40">
    <cfRule type="cellIs" dxfId="9" priority="116" operator="equal">
      <formula>#REF!</formula>
    </cfRule>
    <cfRule type="cellIs" dxfId="8" priority="117" operator="equal">
      <formula>#REF!</formula>
    </cfRule>
    <cfRule type="cellIs" dxfId="3" priority="118" operator="equal">
      <formula>"closed"</formula>
    </cfRule>
    <cfRule type="cellIs" priority="119" operator="equal">
      <formula>"open"</formula>
    </cfRule>
    <cfRule type="cellIs" dxfId="1" priority="120" operator="equal">
      <formula>"open"</formula>
    </cfRule>
  </conditionalFormatting>
  <conditionalFormatting sqref="I41">
    <cfRule type="cellIs" dxfId="9" priority="61" operator="equal">
      <formula>#REF!</formula>
    </cfRule>
    <cfRule type="cellIs" dxfId="8" priority="62" operator="equal">
      <formula>#REF!</formula>
    </cfRule>
    <cfRule type="cellIs" dxfId="3" priority="63" operator="equal">
      <formula>"closed"</formula>
    </cfRule>
    <cfRule type="cellIs" priority="64" operator="equal">
      <formula>"open"</formula>
    </cfRule>
    <cfRule type="cellIs" dxfId="1" priority="65" operator="equal">
      <formula>"open"</formula>
    </cfRule>
  </conditionalFormatting>
  <conditionalFormatting sqref="I14:I17">
    <cfRule type="cellIs" dxfId="9" priority="96" operator="equal">
      <formula>#REF!</formula>
    </cfRule>
    <cfRule type="cellIs" dxfId="8" priority="97" operator="equal">
      <formula>#REF!</formula>
    </cfRule>
    <cfRule type="cellIs" dxfId="3" priority="98" operator="equal">
      <formula>"closed"</formula>
    </cfRule>
    <cfRule type="cellIs" priority="99" operator="equal">
      <formula>"open"</formula>
    </cfRule>
    <cfRule type="cellIs" dxfId="1" priority="100" operator="equal">
      <formula>"open"</formula>
    </cfRule>
  </conditionalFormatting>
  <conditionalFormatting sqref="I28:I31">
    <cfRule type="cellIs" dxfId="9" priority="76" operator="equal">
      <formula>#REF!</formula>
    </cfRule>
    <cfRule type="cellIs" dxfId="8" priority="77" operator="equal">
      <formula>#REF!</formula>
    </cfRule>
    <cfRule type="cellIs" dxfId="3" priority="78" operator="equal">
      <formula>"closed"</formula>
    </cfRule>
    <cfRule type="cellIs" priority="79" operator="equal">
      <formula>"open"</formula>
    </cfRule>
    <cfRule type="cellIs" dxfId="1" priority="80" operator="equal">
      <formula>"open"</formula>
    </cfRule>
  </conditionalFormatting>
  <conditionalFormatting sqref="I37:I38">
    <cfRule type="cellIs" dxfId="9" priority="66" operator="equal">
      <formula>#REF!</formula>
    </cfRule>
    <cfRule type="cellIs" dxfId="8" priority="67" operator="equal">
      <formula>#REF!</formula>
    </cfRule>
    <cfRule type="cellIs" dxfId="3" priority="68" operator="equal">
      <formula>"closed"</formula>
    </cfRule>
    <cfRule type="cellIs" priority="69" operator="equal">
      <formula>"open"</formula>
    </cfRule>
    <cfRule type="cellIs" dxfId="1" priority="70" operator="equal">
      <formula>"open"</formula>
    </cfRule>
  </conditionalFormatting>
  <conditionalFormatting sqref="I2:I4 I6:I7 I9:I12 I33:I34 I19:I23">
    <cfRule type="cellIs" dxfId="3" priority="145" operator="equal">
      <formula>"closed"</formula>
    </cfRule>
    <cfRule type="cellIs" priority="146" operator="equal">
      <formula>"open"</formula>
    </cfRule>
    <cfRule type="cellIs" dxfId="1" priority="147" operator="equal">
      <formula>"open"</formula>
    </cfRule>
  </conditionalFormatting>
  <conditionalFormatting sqref="I3:I4 I6:I7 I9:I12 I33:I34 I19:I23">
    <cfRule type="cellIs" dxfId="9" priority="143" operator="equal">
      <formula>#REF!</formula>
    </cfRule>
    <cfRule type="cellIs" dxfId="8" priority="144" operator="equal">
      <formula>#REF!</formula>
    </cfRule>
  </conditionalFormatting>
  <dataValidations count="1">
    <dataValidation type="list" allowBlank="1" showInputMessage="1" showErrorMessage="1" sqref="I7 I8 I12 I13 I16 I17 I18 I23 I24 I25 I26 I27 I30 I31 I36 I39 I40 I41 I42 I1:I3 I4:I6 I9:I11 I14:I15 I19:I20 I21:I22 I28:I29 I32:I35 I37:I38 I46:I1048576">
      <formula1>"closed,open"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I25" sqref="I25"/>
    </sheetView>
  </sheetViews>
  <sheetFormatPr defaultColWidth="9" defaultRowHeight="13.5"/>
  <cols>
    <col min="1" max="1" width="10.25" customWidth="1"/>
    <col min="5" max="5" width="8.25" customWidth="1"/>
    <col min="6" max="6" width="11.75" customWidth="1"/>
    <col min="7" max="7" width="10.125" customWidth="1"/>
    <col min="9" max="9" width="37.375" customWidth="1"/>
  </cols>
  <sheetData>
    <row r="1" spans="1:9">
      <c r="A1" s="1" t="s">
        <v>169</v>
      </c>
      <c r="B1" s="2"/>
      <c r="C1" s="2"/>
      <c r="D1" s="2"/>
      <c r="E1" s="2"/>
      <c r="F1" s="2"/>
      <c r="G1" s="2"/>
      <c r="H1" s="2"/>
      <c r="I1" s="19"/>
    </row>
    <row r="2" spans="1:9">
      <c r="A2" s="3" t="s">
        <v>82</v>
      </c>
      <c r="B2" s="4" t="s">
        <v>170</v>
      </c>
      <c r="C2" s="4"/>
      <c r="D2" s="4"/>
      <c r="E2" s="4"/>
      <c r="F2" s="4"/>
      <c r="G2" s="4"/>
      <c r="H2" s="4" t="s">
        <v>7</v>
      </c>
      <c r="I2" s="20" t="s">
        <v>8</v>
      </c>
    </row>
    <row r="3" spans="1:9">
      <c r="A3" s="5">
        <v>1</v>
      </c>
      <c r="B3" s="6" t="s">
        <v>171</v>
      </c>
      <c r="C3" s="7"/>
      <c r="D3" s="7"/>
      <c r="E3" s="7"/>
      <c r="F3" s="7"/>
      <c r="G3" s="8"/>
      <c r="H3" s="9" t="s">
        <v>14</v>
      </c>
      <c r="I3" s="21"/>
    </row>
    <row r="4" spans="1:9">
      <c r="A4" s="5">
        <v>2</v>
      </c>
      <c r="B4" s="10" t="s">
        <v>172</v>
      </c>
      <c r="C4" s="11"/>
      <c r="D4" s="11"/>
      <c r="E4" s="11"/>
      <c r="F4" s="11"/>
      <c r="G4" s="12"/>
      <c r="H4" s="9" t="s">
        <v>14</v>
      </c>
      <c r="I4" s="20"/>
    </row>
    <row r="5" spans="1:9">
      <c r="A5" s="5">
        <v>3</v>
      </c>
      <c r="B5" s="13"/>
      <c r="C5" s="14"/>
      <c r="D5" s="14"/>
      <c r="E5" s="14"/>
      <c r="F5" s="14"/>
      <c r="G5" s="15"/>
      <c r="H5" s="9" t="s">
        <v>14</v>
      </c>
      <c r="I5" s="22"/>
    </row>
    <row r="6" spans="1:9">
      <c r="A6" s="5">
        <v>4</v>
      </c>
      <c r="B6" s="13"/>
      <c r="C6" s="16"/>
      <c r="D6" s="16"/>
      <c r="E6" s="16"/>
      <c r="F6" s="16"/>
      <c r="G6" s="17"/>
      <c r="H6" s="9" t="s">
        <v>14</v>
      </c>
      <c r="I6" s="23"/>
    </row>
    <row r="7" spans="1:9">
      <c r="A7" s="3">
        <v>5</v>
      </c>
      <c r="B7" s="18"/>
      <c r="C7" s="18"/>
      <c r="D7" s="18"/>
      <c r="E7" s="18"/>
      <c r="F7" s="18"/>
      <c r="G7" s="18"/>
      <c r="H7" s="9" t="s">
        <v>14</v>
      </c>
      <c r="I7" s="20"/>
    </row>
    <row r="8" spans="1:9">
      <c r="A8" s="5">
        <v>6</v>
      </c>
      <c r="B8" s="13"/>
      <c r="C8" s="16"/>
      <c r="D8" s="16"/>
      <c r="E8" s="16"/>
      <c r="F8" s="16"/>
      <c r="G8" s="17"/>
      <c r="H8" s="9" t="s">
        <v>14</v>
      </c>
      <c r="I8" s="23"/>
    </row>
    <row r="9" spans="1:9">
      <c r="A9" s="3">
        <v>7</v>
      </c>
      <c r="B9" s="18"/>
      <c r="C9" s="18"/>
      <c r="D9" s="18"/>
      <c r="E9" s="18"/>
      <c r="F9" s="18"/>
      <c r="G9" s="18"/>
      <c r="H9" s="9" t="s">
        <v>14</v>
      </c>
      <c r="I9" s="20"/>
    </row>
    <row r="10" spans="1:9">
      <c r="A10" s="5">
        <v>8</v>
      </c>
      <c r="B10" s="13"/>
      <c r="C10" s="16"/>
      <c r="D10" s="16"/>
      <c r="E10" s="16"/>
      <c r="F10" s="16"/>
      <c r="G10" s="17"/>
      <c r="H10" s="9" t="s">
        <v>14</v>
      </c>
      <c r="I10" s="23"/>
    </row>
    <row r="11" spans="1:9">
      <c r="A11" s="3">
        <v>9</v>
      </c>
      <c r="B11" s="18"/>
      <c r="C11" s="18"/>
      <c r="D11" s="18"/>
      <c r="E11" s="18"/>
      <c r="F11" s="18"/>
      <c r="G11" s="18"/>
      <c r="H11" s="9" t="s">
        <v>14</v>
      </c>
      <c r="I11" s="20"/>
    </row>
  </sheetData>
  <mergeCells count="11">
    <mergeCell ref="A1:I1"/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数字小分队待办事项</vt:lpstr>
      <vt:lpstr>会议需要讨论的内容</vt:lpstr>
      <vt:lpstr>RTC task &amp; status</vt:lpstr>
      <vt:lpstr>ARTC APR Part Schedule</vt:lpstr>
      <vt:lpstr>AI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wuchen</dc:creator>
  <cp:lastModifiedBy>吴晨</cp:lastModifiedBy>
  <dcterms:created xsi:type="dcterms:W3CDTF">2019-07-11T06:36:00Z</dcterms:created>
  <dcterms:modified xsi:type="dcterms:W3CDTF">2019-07-23T02:47:46Z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