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1135" windowHeight="10620" activeTab="1"/>
  </bookViews>
  <sheets>
    <sheet name="Sheet1" sheetId="1" r:id="rId1"/>
    <sheet name="Sheet2" sheetId="4" r:id="rId2"/>
  </sheets>
  <definedNames>
    <definedName name="adc_11">Sheet1!$N$24</definedName>
    <definedName name="adc_12">Sheet1!$Q$24</definedName>
    <definedName name="adc_13">Sheet1!$T$24</definedName>
    <definedName name="adc_14">Sheet1!$W$24</definedName>
    <definedName name="adc_15">Sheet1!$Z$24</definedName>
    <definedName name="adc_16">Sheet1!$AC$24</definedName>
    <definedName name="Ao">Sheet1!$M$1</definedName>
    <definedName name="As">Sheet1!$K$1</definedName>
    <definedName name="b">Sheet1!$K$5</definedName>
    <definedName name="b_0">Sheet1!$N$19</definedName>
    <definedName name="b_c">Sheet1!$N$20</definedName>
    <definedName name="b_v">Sheet1!$N$21</definedName>
    <definedName name="b0">Sheet1!$J$5</definedName>
    <definedName name="badc">Sheet1!$K$4</definedName>
    <definedName name="badc2">Sheet1!$K$8</definedName>
    <definedName name="basc">Sheet1!$K$4</definedName>
    <definedName name="bi">Sheet1!$K$9</definedName>
    <definedName name="bvolt">Sheet1!$K$3</definedName>
    <definedName name="bvolt2">Sheet1!$K$7</definedName>
    <definedName name="O">Sheet1!$S$1</definedName>
    <definedName name="V.11">Sheet1!$B$4</definedName>
    <definedName name="vl">Sheet1!$O$3</definedName>
    <definedName name="vm">Sheet1!$R$3</definedName>
    <definedName name="Vo">Sheet1!$Q$1</definedName>
    <definedName name="Vs">Sheet1!$O$1</definedName>
  </definedNames>
  <calcPr calcId="125725"/>
</workbook>
</file>

<file path=xl/calcChain.xml><?xml version="1.0" encoding="utf-8"?>
<calcChain xmlns="http://schemas.openxmlformats.org/spreadsheetml/2006/main">
  <c r="AD24" i="1"/>
  <c r="AA24"/>
  <c r="X24"/>
  <c r="U25"/>
  <c r="R25"/>
  <c r="O25"/>
  <c r="AD36" l="1"/>
  <c r="AD35"/>
  <c r="AD34"/>
  <c r="AD33"/>
  <c r="AD32"/>
  <c r="AD31"/>
  <c r="AD30"/>
  <c r="AD29"/>
  <c r="AD28"/>
  <c r="AD27"/>
  <c r="AD26"/>
  <c r="AD25"/>
  <c r="AA36"/>
  <c r="AA35"/>
  <c r="AA34"/>
  <c r="AA33"/>
  <c r="AA32"/>
  <c r="AA31"/>
  <c r="AA30"/>
  <c r="AA29"/>
  <c r="AA28"/>
  <c r="AA27"/>
  <c r="AA26"/>
  <c r="AA25"/>
  <c r="X36"/>
  <c r="X35"/>
  <c r="X34"/>
  <c r="X33"/>
  <c r="X32"/>
  <c r="X31"/>
  <c r="X30"/>
  <c r="X29"/>
  <c r="X28"/>
  <c r="X27"/>
  <c r="X26"/>
  <c r="X25"/>
  <c r="U36"/>
  <c r="U35"/>
  <c r="U34"/>
  <c r="U33"/>
  <c r="U32"/>
  <c r="U31"/>
  <c r="U30"/>
  <c r="U29"/>
  <c r="U28"/>
  <c r="U27"/>
  <c r="U26"/>
  <c r="R36"/>
  <c r="R35"/>
  <c r="R34"/>
  <c r="R33"/>
  <c r="R32"/>
  <c r="R31"/>
  <c r="R30"/>
  <c r="R29"/>
  <c r="R28"/>
  <c r="R27"/>
  <c r="R26"/>
  <c r="O36"/>
  <c r="O35"/>
  <c r="O34"/>
  <c r="O33"/>
  <c r="O32"/>
  <c r="O31"/>
  <c r="O30"/>
  <c r="O29"/>
  <c r="O28"/>
  <c r="O27"/>
  <c r="O26"/>
</calcChain>
</file>

<file path=xl/sharedStrings.xml><?xml version="1.0" encoding="utf-8"?>
<sst xmlns="http://schemas.openxmlformats.org/spreadsheetml/2006/main" count="66" uniqueCount="29">
  <si>
    <t>R</t>
  </si>
  <si>
    <r>
      <t>V</t>
    </r>
    <r>
      <rPr>
        <vertAlign val="subscript"/>
        <sz val="11"/>
        <color theme="1"/>
        <rFont val="Calibri"/>
        <family val="2"/>
        <scheme val="minor"/>
      </rPr>
      <t>batt</t>
    </r>
  </si>
  <si>
    <t>DAC values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</si>
  <si>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</si>
  <si>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</si>
  <si>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</si>
  <si>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</si>
  <si>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</si>
  <si>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</si>
  <si>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</si>
  <si>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</si>
  <si>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</si>
  <si>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</si>
  <si>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</si>
  <si>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</si>
  <si>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</si>
  <si>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</si>
  <si>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</si>
  <si>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</si>
  <si>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</si>
  <si>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</si>
  <si>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</si>
  <si>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</si>
  <si>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</si>
  <si>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</si>
  <si>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</si>
  <si>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</si>
  <si>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Vadc</t>
  </si>
  <si>
    <t>Cadc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</si>
</sst>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Sheet1!$B$3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709</c:v>
                </c:pt>
                <c:pt idx="1">
                  <c:v>702</c:v>
                </c:pt>
                <c:pt idx="2">
                  <c:v>695</c:v>
                </c:pt>
                <c:pt idx="3">
                  <c:v>689</c:v>
                </c:pt>
                <c:pt idx="4">
                  <c:v>683</c:v>
                </c:pt>
                <c:pt idx="5">
                  <c:v>677</c:v>
                </c:pt>
                <c:pt idx="6">
                  <c:v>671</c:v>
                </c:pt>
                <c:pt idx="7">
                  <c:v>666</c:v>
                </c:pt>
                <c:pt idx="8">
                  <c:v>660</c:v>
                </c:pt>
                <c:pt idx="9">
                  <c:v>655</c:v>
                </c:pt>
                <c:pt idx="10">
                  <c:v>650</c:v>
                </c:pt>
                <c:pt idx="11">
                  <c:v>645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771</c:v>
                </c:pt>
                <c:pt idx="1">
                  <c:v>763</c:v>
                </c:pt>
                <c:pt idx="2">
                  <c:v>756</c:v>
                </c:pt>
                <c:pt idx="3">
                  <c:v>749</c:v>
                </c:pt>
                <c:pt idx="4">
                  <c:v>742</c:v>
                </c:pt>
                <c:pt idx="5">
                  <c:v>736</c:v>
                </c:pt>
                <c:pt idx="6">
                  <c:v>730</c:v>
                </c:pt>
                <c:pt idx="7">
                  <c:v>724</c:v>
                </c:pt>
                <c:pt idx="8">
                  <c:v>718</c:v>
                </c:pt>
                <c:pt idx="9">
                  <c:v>712</c:v>
                </c:pt>
                <c:pt idx="10">
                  <c:v>707</c:v>
                </c:pt>
                <c:pt idx="11">
                  <c:v>701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13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832</c:v>
                </c:pt>
                <c:pt idx="1">
                  <c:v>824</c:v>
                </c:pt>
                <c:pt idx="2">
                  <c:v>816</c:v>
                </c:pt>
                <c:pt idx="3">
                  <c:v>809</c:v>
                </c:pt>
                <c:pt idx="4">
                  <c:v>801</c:v>
                </c:pt>
                <c:pt idx="5">
                  <c:v>794</c:v>
                </c:pt>
                <c:pt idx="6">
                  <c:v>787</c:v>
                </c:pt>
                <c:pt idx="7">
                  <c:v>781</c:v>
                </c:pt>
                <c:pt idx="8">
                  <c:v>775</c:v>
                </c:pt>
                <c:pt idx="9">
                  <c:v>768</c:v>
                </c:pt>
                <c:pt idx="10">
                  <c:v>763</c:v>
                </c:pt>
                <c:pt idx="11">
                  <c:v>757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Sheet1!$E$5:$E$16</c:f>
              <c:numCache>
                <c:formatCode>General</c:formatCode>
                <c:ptCount val="12"/>
                <c:pt idx="0">
                  <c:v>896</c:v>
                </c:pt>
                <c:pt idx="1">
                  <c:v>887</c:v>
                </c:pt>
                <c:pt idx="2">
                  <c:v>879</c:v>
                </c:pt>
                <c:pt idx="3">
                  <c:v>871</c:v>
                </c:pt>
                <c:pt idx="4">
                  <c:v>863</c:v>
                </c:pt>
                <c:pt idx="5">
                  <c:v>855</c:v>
                </c:pt>
                <c:pt idx="6">
                  <c:v>848</c:v>
                </c:pt>
                <c:pt idx="7">
                  <c:v>842</c:v>
                </c:pt>
                <c:pt idx="8">
                  <c:v>835</c:v>
                </c:pt>
                <c:pt idx="9">
                  <c:v>828</c:v>
                </c:pt>
                <c:pt idx="10">
                  <c:v>822</c:v>
                </c:pt>
                <c:pt idx="11">
                  <c:v>817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Sheet1!$F$5:$F$16</c:f>
              <c:numCache>
                <c:formatCode>General</c:formatCode>
                <c:ptCount val="12"/>
                <c:pt idx="0">
                  <c:v>962</c:v>
                </c:pt>
                <c:pt idx="1">
                  <c:v>952</c:v>
                </c:pt>
                <c:pt idx="2">
                  <c:v>943</c:v>
                </c:pt>
                <c:pt idx="3">
                  <c:v>934</c:v>
                </c:pt>
                <c:pt idx="4">
                  <c:v>926</c:v>
                </c:pt>
                <c:pt idx="5">
                  <c:v>918</c:v>
                </c:pt>
                <c:pt idx="6">
                  <c:v>910</c:v>
                </c:pt>
                <c:pt idx="7">
                  <c:v>902</c:v>
                </c:pt>
                <c:pt idx="8">
                  <c:v>895</c:v>
                </c:pt>
                <c:pt idx="9">
                  <c:v>888</c:v>
                </c:pt>
                <c:pt idx="10">
                  <c:v>881</c:v>
                </c:pt>
                <c:pt idx="11">
                  <c:v>875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Sheet1!$G$5:$G$16</c:f>
              <c:numCache>
                <c:formatCode>General</c:formatCode>
                <c:ptCount val="12"/>
                <c:pt idx="0">
                  <c:v>1022</c:v>
                </c:pt>
                <c:pt idx="1">
                  <c:v>1012</c:v>
                </c:pt>
                <c:pt idx="2">
                  <c:v>1002</c:v>
                </c:pt>
                <c:pt idx="3">
                  <c:v>993</c:v>
                </c:pt>
                <c:pt idx="4">
                  <c:v>984</c:v>
                </c:pt>
                <c:pt idx="5">
                  <c:v>975</c:v>
                </c:pt>
                <c:pt idx="6">
                  <c:v>967</c:v>
                </c:pt>
                <c:pt idx="7">
                  <c:v>959</c:v>
                </c:pt>
                <c:pt idx="8">
                  <c:v>951</c:v>
                </c:pt>
                <c:pt idx="9">
                  <c:v>944</c:v>
                </c:pt>
                <c:pt idx="10">
                  <c:v>937</c:v>
                </c:pt>
                <c:pt idx="11">
                  <c:v>930</c:v>
                </c:pt>
              </c:numCache>
            </c:numRef>
          </c:yVal>
          <c:smooth val="1"/>
        </c:ser>
        <c:axId val="98937088"/>
        <c:axId val="98947072"/>
      </c:scatterChart>
      <c:valAx>
        <c:axId val="98937088"/>
        <c:scaling>
          <c:orientation val="minMax"/>
        </c:scaling>
        <c:axPos val="b"/>
        <c:numFmt formatCode="General" sourceLinked="1"/>
        <c:tickLblPos val="nextTo"/>
        <c:crossAx val="98947072"/>
        <c:crosses val="autoZero"/>
        <c:crossBetween val="midCat"/>
      </c:valAx>
      <c:valAx>
        <c:axId val="98947072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9893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Sheet2!$B$3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Sheet2!$B$5:$B$16</c:f>
              <c:numCache>
                <c:formatCode>General</c:formatCode>
                <c:ptCount val="12"/>
                <c:pt idx="0">
                  <c:v>10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41</c:v>
                </c:pt>
                <c:pt idx="6">
                  <c:v>47</c:v>
                </c:pt>
                <c:pt idx="7">
                  <c:v>52</c:v>
                </c:pt>
                <c:pt idx="8">
                  <c:v>57</c:v>
                </c:pt>
                <c:pt idx="9">
                  <c:v>62</c:v>
                </c:pt>
                <c:pt idx="10">
                  <c:v>66</c:v>
                </c:pt>
                <c:pt idx="11">
                  <c:v>71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Sheet2!$C$5:$C$16</c:f>
              <c:numCache>
                <c:formatCode>General</c:formatCode>
                <c:ptCount val="12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  <c:pt idx="7">
                  <c:v>55</c:v>
                </c:pt>
                <c:pt idx="8">
                  <c:v>61</c:v>
                </c:pt>
                <c:pt idx="9">
                  <c:v>66</c:v>
                </c:pt>
                <c:pt idx="10">
                  <c:v>71</c:v>
                </c:pt>
                <c:pt idx="11">
                  <c:v>76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Sheet2!$D$5:$D$16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47</c:v>
                </c:pt>
                <c:pt idx="6">
                  <c:v>53</c:v>
                </c:pt>
                <c:pt idx="7">
                  <c:v>59</c:v>
                </c:pt>
                <c:pt idx="8">
                  <c:v>65</c:v>
                </c:pt>
                <c:pt idx="9">
                  <c:v>70</c:v>
                </c:pt>
                <c:pt idx="10">
                  <c:v>76</c:v>
                </c:pt>
                <c:pt idx="11">
                  <c:v>81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Sheet2!$E$5:$E$16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27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69</c:v>
                </c:pt>
                <c:pt idx="9">
                  <c:v>75</c:v>
                </c:pt>
                <c:pt idx="10">
                  <c:v>81</c:v>
                </c:pt>
                <c:pt idx="11">
                  <c:v>87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Sheet2!$F$5:$F$16</c:f>
              <c:numCache>
                <c:formatCode>General</c:formatCode>
                <c:ptCount val="12"/>
                <c:pt idx="0">
                  <c:v>11</c:v>
                </c:pt>
                <c:pt idx="1">
                  <c:v>20</c:v>
                </c:pt>
                <c:pt idx="2">
                  <c:v>29</c:v>
                </c:pt>
                <c:pt idx="3">
                  <c:v>37</c:v>
                </c:pt>
                <c:pt idx="4">
                  <c:v>45</c:v>
                </c:pt>
                <c:pt idx="5">
                  <c:v>52</c:v>
                </c:pt>
                <c:pt idx="6">
                  <c:v>59</c:v>
                </c:pt>
                <c:pt idx="7">
                  <c:v>66</c:v>
                </c:pt>
                <c:pt idx="8">
                  <c:v>73</c:v>
                </c:pt>
                <c:pt idx="9">
                  <c:v>79</c:v>
                </c:pt>
                <c:pt idx="10">
                  <c:v>86</c:v>
                </c:pt>
                <c:pt idx="11">
                  <c:v>92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Sheet2!$G$5:$G$16</c:f>
              <c:numCache>
                <c:formatCode>General</c:formatCode>
                <c:ptCount val="12"/>
                <c:pt idx="0">
                  <c:v>11</c:v>
                </c:pt>
                <c:pt idx="1">
                  <c:v>20</c:v>
                </c:pt>
                <c:pt idx="2">
                  <c:v>30</c:v>
                </c:pt>
                <c:pt idx="3">
                  <c:v>38</c:v>
                </c:pt>
                <c:pt idx="4">
                  <c:v>47</c:v>
                </c:pt>
                <c:pt idx="5">
                  <c:v>55</c:v>
                </c:pt>
                <c:pt idx="6">
                  <c:v>63</c:v>
                </c:pt>
                <c:pt idx="7">
                  <c:v>70</c:v>
                </c:pt>
                <c:pt idx="8">
                  <c:v>77</c:v>
                </c:pt>
                <c:pt idx="9">
                  <c:v>84</c:v>
                </c:pt>
                <c:pt idx="10">
                  <c:v>91</c:v>
                </c:pt>
                <c:pt idx="11">
                  <c:v>98</c:v>
                </c:pt>
              </c:numCache>
            </c:numRef>
          </c:yVal>
          <c:smooth val="1"/>
        </c:ser>
        <c:axId val="107789696"/>
        <c:axId val="109257856"/>
      </c:scatterChart>
      <c:valAx>
        <c:axId val="107789696"/>
        <c:scaling>
          <c:orientation val="minMax"/>
        </c:scaling>
        <c:axPos val="b"/>
        <c:numFmt formatCode="General" sourceLinked="1"/>
        <c:tickLblPos val="nextTo"/>
        <c:crossAx val="109257856"/>
        <c:crosses val="autoZero"/>
        <c:crossBetween val="midCat"/>
      </c:valAx>
      <c:valAx>
        <c:axId val="109257856"/>
        <c:scaling>
          <c:orientation val="minMax"/>
        </c:scaling>
        <c:axPos val="l"/>
        <c:majorGridlines/>
        <c:numFmt formatCode="General" sourceLinked="1"/>
        <c:tickLblPos val="nextTo"/>
        <c:crossAx val="107789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0</xdr:rowOff>
    </xdr:from>
    <xdr:to>
      <xdr:col>6</xdr:col>
      <xdr:colOff>419100</xdr:colOff>
      <xdr:row>31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28575</xdr:rowOff>
    </xdr:from>
    <xdr:to>
      <xdr:col>7</xdr:col>
      <xdr:colOff>323850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5"/>
  <sheetViews>
    <sheetView workbookViewId="0">
      <selection activeCell="M3" sqref="M3"/>
    </sheetView>
  </sheetViews>
  <sheetFormatPr defaultRowHeight="15"/>
  <cols>
    <col min="2" max="7" width="10.7109375" customWidth="1"/>
    <col min="11" max="11" width="9.5703125" bestFit="1" customWidth="1"/>
  </cols>
  <sheetData>
    <row r="1" spans="1:18">
      <c r="B1" s="9" t="s">
        <v>2</v>
      </c>
      <c r="C1" s="9"/>
      <c r="D1" s="9"/>
      <c r="E1" s="9"/>
      <c r="F1" s="9"/>
      <c r="O1" s="9"/>
      <c r="P1" s="9"/>
      <c r="Q1" s="9"/>
    </row>
    <row r="2" spans="1:18" ht="18">
      <c r="B2" s="9" t="s">
        <v>1</v>
      </c>
      <c r="C2" s="9"/>
      <c r="D2" s="9"/>
      <c r="E2" s="9"/>
      <c r="F2" s="9"/>
      <c r="G2" s="9"/>
      <c r="O2" s="2"/>
      <c r="P2" s="2"/>
      <c r="Q2" s="2"/>
    </row>
    <row r="3" spans="1:18">
      <c r="B3" s="1">
        <v>11</v>
      </c>
      <c r="C3" s="1">
        <v>12</v>
      </c>
      <c r="D3" s="1">
        <v>13</v>
      </c>
      <c r="E3" s="1">
        <v>14</v>
      </c>
      <c r="F3" s="1">
        <v>15</v>
      </c>
      <c r="G3">
        <v>16</v>
      </c>
      <c r="I3" s="1" t="s">
        <v>0</v>
      </c>
      <c r="J3" s="1" t="s">
        <v>28</v>
      </c>
      <c r="K3" s="1" t="s">
        <v>27</v>
      </c>
      <c r="M3" t="s">
        <v>3</v>
      </c>
    </row>
    <row r="4" spans="1:18" ht="15.75" thickBot="1">
      <c r="A4" s="1" t="s">
        <v>0</v>
      </c>
      <c r="B4">
        <v>706</v>
      </c>
      <c r="C4">
        <v>768</v>
      </c>
      <c r="D4">
        <v>829</v>
      </c>
      <c r="E4">
        <v>894</v>
      </c>
      <c r="F4">
        <v>958</v>
      </c>
      <c r="G4">
        <v>1018</v>
      </c>
      <c r="I4">
        <v>0</v>
      </c>
      <c r="J4">
        <v>709</v>
      </c>
      <c r="K4">
        <v>706</v>
      </c>
    </row>
    <row r="5" spans="1:18">
      <c r="A5">
        <v>0</v>
      </c>
      <c r="B5">
        <v>709</v>
      </c>
      <c r="C5">
        <v>771</v>
      </c>
      <c r="D5">
        <v>832</v>
      </c>
      <c r="E5">
        <v>896</v>
      </c>
      <c r="F5">
        <v>962</v>
      </c>
      <c r="G5">
        <v>1022</v>
      </c>
      <c r="I5">
        <v>10</v>
      </c>
      <c r="J5">
        <v>702</v>
      </c>
      <c r="K5">
        <v>706</v>
      </c>
      <c r="M5" s="8" t="s">
        <v>4</v>
      </c>
      <c r="N5" s="8"/>
    </row>
    <row r="6" spans="1:18">
      <c r="A6">
        <v>10</v>
      </c>
      <c r="B6">
        <v>702</v>
      </c>
      <c r="C6">
        <v>763</v>
      </c>
      <c r="D6">
        <v>824</v>
      </c>
      <c r="E6">
        <v>887</v>
      </c>
      <c r="F6">
        <v>952</v>
      </c>
      <c r="G6">
        <v>1012</v>
      </c>
      <c r="I6">
        <v>20</v>
      </c>
      <c r="J6">
        <v>695</v>
      </c>
      <c r="K6">
        <v>706</v>
      </c>
      <c r="M6" s="5" t="s">
        <v>5</v>
      </c>
      <c r="N6" s="5">
        <v>0.99047788846945939</v>
      </c>
    </row>
    <row r="7" spans="1:18">
      <c r="A7">
        <v>20</v>
      </c>
      <c r="B7">
        <v>695</v>
      </c>
      <c r="C7">
        <v>756</v>
      </c>
      <c r="D7">
        <v>816</v>
      </c>
      <c r="E7">
        <v>879</v>
      </c>
      <c r="F7">
        <v>943</v>
      </c>
      <c r="G7">
        <v>1002</v>
      </c>
      <c r="I7">
        <v>30</v>
      </c>
      <c r="J7">
        <v>689</v>
      </c>
      <c r="K7">
        <v>706</v>
      </c>
      <c r="M7" s="5" t="s">
        <v>6</v>
      </c>
      <c r="N7" s="5">
        <v>0.98104644754691883</v>
      </c>
    </row>
    <row r="8" spans="1:18">
      <c r="A8">
        <v>30</v>
      </c>
      <c r="B8">
        <v>689</v>
      </c>
      <c r="C8">
        <v>749</v>
      </c>
      <c r="D8">
        <v>809</v>
      </c>
      <c r="E8">
        <v>871</v>
      </c>
      <c r="F8">
        <v>934</v>
      </c>
      <c r="G8">
        <v>993</v>
      </c>
      <c r="I8">
        <v>40</v>
      </c>
      <c r="J8">
        <v>683</v>
      </c>
      <c r="K8">
        <v>706</v>
      </c>
      <c r="M8" s="5" t="s">
        <v>7</v>
      </c>
      <c r="N8" s="5">
        <v>0.9804970692149455</v>
      </c>
    </row>
    <row r="9" spans="1:18">
      <c r="A9">
        <v>40</v>
      </c>
      <c r="B9">
        <v>683</v>
      </c>
      <c r="C9">
        <v>742</v>
      </c>
      <c r="D9">
        <v>801</v>
      </c>
      <c r="E9">
        <v>863</v>
      </c>
      <c r="F9">
        <v>926</v>
      </c>
      <c r="G9">
        <v>984</v>
      </c>
      <c r="I9">
        <v>50</v>
      </c>
      <c r="J9">
        <v>677</v>
      </c>
      <c r="K9">
        <v>706</v>
      </c>
      <c r="M9" s="5" t="s">
        <v>8</v>
      </c>
      <c r="N9" s="5">
        <v>4.854722488634895</v>
      </c>
    </row>
    <row r="10" spans="1:18" ht="15.75" thickBot="1">
      <c r="A10">
        <v>50</v>
      </c>
      <c r="B10">
        <v>677</v>
      </c>
      <c r="C10">
        <v>736</v>
      </c>
      <c r="D10">
        <v>794</v>
      </c>
      <c r="E10">
        <v>855</v>
      </c>
      <c r="F10">
        <v>918</v>
      </c>
      <c r="G10">
        <v>975</v>
      </c>
      <c r="I10">
        <v>60</v>
      </c>
      <c r="J10">
        <v>671</v>
      </c>
      <c r="K10">
        <v>706</v>
      </c>
      <c r="M10" s="6" t="s">
        <v>9</v>
      </c>
      <c r="N10" s="6">
        <v>72</v>
      </c>
    </row>
    <row r="11" spans="1:18">
      <c r="A11">
        <v>60</v>
      </c>
      <c r="B11">
        <v>671</v>
      </c>
      <c r="C11">
        <v>730</v>
      </c>
      <c r="D11">
        <v>787</v>
      </c>
      <c r="E11">
        <v>848</v>
      </c>
      <c r="F11">
        <v>910</v>
      </c>
      <c r="G11">
        <v>967</v>
      </c>
      <c r="I11">
        <v>70</v>
      </c>
      <c r="J11">
        <v>666</v>
      </c>
      <c r="K11">
        <v>706</v>
      </c>
    </row>
    <row r="12" spans="1:18" ht="15.75" thickBot="1">
      <c r="A12">
        <v>70</v>
      </c>
      <c r="B12">
        <v>666</v>
      </c>
      <c r="C12">
        <v>724</v>
      </c>
      <c r="D12">
        <v>781</v>
      </c>
      <c r="E12">
        <v>842</v>
      </c>
      <c r="F12">
        <v>902</v>
      </c>
      <c r="G12">
        <v>959</v>
      </c>
      <c r="I12">
        <v>80</v>
      </c>
      <c r="J12">
        <v>660</v>
      </c>
      <c r="K12">
        <v>706</v>
      </c>
      <c r="M12" t="s">
        <v>10</v>
      </c>
    </row>
    <row r="13" spans="1:18">
      <c r="A13">
        <v>80</v>
      </c>
      <c r="B13">
        <v>660</v>
      </c>
      <c r="C13">
        <v>718</v>
      </c>
      <c r="D13">
        <v>775</v>
      </c>
      <c r="E13">
        <v>835</v>
      </c>
      <c r="F13">
        <v>895</v>
      </c>
      <c r="G13">
        <v>951</v>
      </c>
      <c r="I13">
        <v>90</v>
      </c>
      <c r="J13">
        <v>655</v>
      </c>
      <c r="K13">
        <v>706</v>
      </c>
      <c r="M13" s="7"/>
      <c r="N13" s="7" t="s">
        <v>15</v>
      </c>
      <c r="O13" s="7" t="s">
        <v>16</v>
      </c>
      <c r="P13" s="7" t="s">
        <v>17</v>
      </c>
      <c r="Q13" s="7" t="s">
        <v>18</v>
      </c>
      <c r="R13" s="7" t="s">
        <v>19</v>
      </c>
    </row>
    <row r="14" spans="1:18">
      <c r="A14">
        <v>90</v>
      </c>
      <c r="B14">
        <v>655</v>
      </c>
      <c r="C14">
        <v>712</v>
      </c>
      <c r="D14">
        <v>768</v>
      </c>
      <c r="E14">
        <v>828</v>
      </c>
      <c r="F14">
        <v>888</v>
      </c>
      <c r="G14">
        <v>944</v>
      </c>
      <c r="I14">
        <v>100</v>
      </c>
      <c r="J14">
        <v>650</v>
      </c>
      <c r="K14">
        <v>706</v>
      </c>
      <c r="M14" s="5" t="s">
        <v>11</v>
      </c>
      <c r="N14" s="5">
        <v>2</v>
      </c>
      <c r="O14" s="5">
        <v>84173.785199525635</v>
      </c>
      <c r="P14" s="5">
        <v>42086.892599762818</v>
      </c>
      <c r="Q14" s="5">
        <v>1785.7392446167332</v>
      </c>
      <c r="R14" s="5">
        <v>3.8047527659720929E-60</v>
      </c>
    </row>
    <row r="15" spans="1:18">
      <c r="A15">
        <v>100</v>
      </c>
      <c r="B15">
        <v>650</v>
      </c>
      <c r="C15">
        <v>707</v>
      </c>
      <c r="D15">
        <v>763</v>
      </c>
      <c r="E15">
        <v>822</v>
      </c>
      <c r="F15">
        <v>881</v>
      </c>
      <c r="G15">
        <v>937</v>
      </c>
      <c r="I15">
        <v>110</v>
      </c>
      <c r="J15">
        <v>645</v>
      </c>
      <c r="K15">
        <v>706</v>
      </c>
      <c r="M15" s="5" t="s">
        <v>12</v>
      </c>
      <c r="N15" s="5">
        <v>69</v>
      </c>
      <c r="O15" s="5">
        <v>1626.2148004743594</v>
      </c>
      <c r="P15" s="5">
        <v>23.568330441657384</v>
      </c>
      <c r="Q15" s="5"/>
      <c r="R15" s="5"/>
    </row>
    <row r="16" spans="1:18" ht="15.75" thickBot="1">
      <c r="A16">
        <v>110</v>
      </c>
      <c r="B16">
        <v>645</v>
      </c>
      <c r="C16">
        <v>701</v>
      </c>
      <c r="D16">
        <v>757</v>
      </c>
      <c r="E16">
        <v>817</v>
      </c>
      <c r="F16">
        <v>875</v>
      </c>
      <c r="G16">
        <v>930</v>
      </c>
      <c r="I16">
        <v>0</v>
      </c>
      <c r="J16">
        <v>771</v>
      </c>
      <c r="K16">
        <v>768</v>
      </c>
      <c r="M16" s="6" t="s">
        <v>13</v>
      </c>
      <c r="N16" s="6">
        <v>71</v>
      </c>
      <c r="O16" s="6">
        <v>85800</v>
      </c>
      <c r="P16" s="6"/>
      <c r="Q16" s="6"/>
      <c r="R16" s="6"/>
    </row>
    <row r="17" spans="9:30" ht="15.75" thickBot="1">
      <c r="I17">
        <v>10</v>
      </c>
      <c r="J17">
        <v>763</v>
      </c>
      <c r="K17">
        <v>768</v>
      </c>
    </row>
    <row r="18" spans="9:30">
      <c r="I18">
        <v>20</v>
      </c>
      <c r="J18">
        <v>756</v>
      </c>
      <c r="K18">
        <v>768</v>
      </c>
      <c r="M18" s="7"/>
      <c r="N18" s="7" t="s">
        <v>20</v>
      </c>
      <c r="O18" s="7" t="s">
        <v>8</v>
      </c>
      <c r="P18" s="7" t="s">
        <v>21</v>
      </c>
      <c r="Q18" s="7" t="s">
        <v>22</v>
      </c>
      <c r="R18" s="7" t="s">
        <v>23</v>
      </c>
      <c r="S18" s="7" t="s">
        <v>24</v>
      </c>
      <c r="T18" s="7" t="s">
        <v>25</v>
      </c>
      <c r="U18" s="7" t="s">
        <v>26</v>
      </c>
    </row>
    <row r="19" spans="9:30">
      <c r="I19">
        <v>30</v>
      </c>
      <c r="J19">
        <v>749</v>
      </c>
      <c r="K19">
        <v>768</v>
      </c>
      <c r="M19" s="5" t="s">
        <v>14</v>
      </c>
      <c r="N19" s="5">
        <v>56.591629861205092</v>
      </c>
      <c r="O19" s="5">
        <v>4.6407443104114945</v>
      </c>
      <c r="P19" s="5">
        <v>12.194515809509685</v>
      </c>
      <c r="Q19" s="5">
        <v>6.9930759861749193E-19</v>
      </c>
      <c r="R19" s="5">
        <v>47.333598392718059</v>
      </c>
      <c r="S19" s="5">
        <v>65.849661329692125</v>
      </c>
      <c r="T19" s="5">
        <v>47.333598392718059</v>
      </c>
      <c r="U19" s="5">
        <v>65.849661329692125</v>
      </c>
      <c r="V19" s="3"/>
    </row>
    <row r="20" spans="9:30">
      <c r="I20">
        <v>40</v>
      </c>
      <c r="J20">
        <v>742</v>
      </c>
      <c r="K20">
        <v>768</v>
      </c>
      <c r="M20" s="5" t="s">
        <v>28</v>
      </c>
      <c r="N20" s="5">
        <v>-1.391187260549138</v>
      </c>
      <c r="O20" s="5">
        <v>2.3278852722974676E-2</v>
      </c>
      <c r="P20" s="5">
        <v>-59.761848107580015</v>
      </c>
      <c r="Q20" s="5">
        <v>3.6754083644638866E-61</v>
      </c>
      <c r="R20" s="5">
        <v>-1.437627300474644</v>
      </c>
      <c r="S20" s="5">
        <v>-1.3447472206236319</v>
      </c>
      <c r="T20" s="5">
        <v>-1.437627300474644</v>
      </c>
      <c r="U20" s="5">
        <v>-1.3447472206236319</v>
      </c>
      <c r="V20" s="3"/>
    </row>
    <row r="21" spans="9:30" ht="15.75" thickBot="1">
      <c r="I21">
        <v>50</v>
      </c>
      <c r="J21">
        <v>736</v>
      </c>
      <c r="K21">
        <v>768</v>
      </c>
      <c r="M21" s="6" t="s">
        <v>27</v>
      </c>
      <c r="N21" s="6">
        <v>1.3276436063462489</v>
      </c>
      <c r="O21" s="6">
        <v>2.2848703499073794E-2</v>
      </c>
      <c r="P21" s="6">
        <v>58.105861735221296</v>
      </c>
      <c r="Q21" s="6">
        <v>2.4615528004511984E-60</v>
      </c>
      <c r="R21" s="6">
        <v>1.2820616906320004</v>
      </c>
      <c r="S21" s="6">
        <v>1.3732255220604974</v>
      </c>
      <c r="T21" s="6">
        <v>1.2820616906320004</v>
      </c>
      <c r="U21" s="6">
        <v>1.3732255220604974</v>
      </c>
      <c r="V21" s="3"/>
    </row>
    <row r="22" spans="9:30">
      <c r="I22">
        <v>60</v>
      </c>
      <c r="J22">
        <v>730</v>
      </c>
      <c r="K22">
        <v>768</v>
      </c>
      <c r="V22" s="3"/>
    </row>
    <row r="23" spans="9:30">
      <c r="I23">
        <v>70</v>
      </c>
      <c r="J23">
        <v>724</v>
      </c>
      <c r="K23">
        <v>768</v>
      </c>
      <c r="N23">
        <v>11</v>
      </c>
      <c r="Q23">
        <v>12</v>
      </c>
      <c r="T23">
        <v>13</v>
      </c>
      <c r="V23" s="3"/>
      <c r="W23" s="1">
        <v>14</v>
      </c>
      <c r="Z23" s="1">
        <v>15</v>
      </c>
      <c r="AC23">
        <v>16</v>
      </c>
    </row>
    <row r="24" spans="9:30">
      <c r="I24">
        <v>80</v>
      </c>
      <c r="J24">
        <v>718</v>
      </c>
      <c r="K24">
        <v>768</v>
      </c>
      <c r="N24">
        <v>706</v>
      </c>
      <c r="Q24">
        <v>768</v>
      </c>
      <c r="T24">
        <v>829</v>
      </c>
      <c r="V24" s="3"/>
      <c r="W24">
        <v>894</v>
      </c>
      <c r="X24">
        <f t="shared" ref="X24:X36" si="0">b_c*W24+b_v*adc_14+b_0</f>
        <v>-0.21639699617776387</v>
      </c>
      <c r="Z24">
        <v>958</v>
      </c>
      <c r="AA24">
        <f t="shared" ref="AA24:AA36" si="1">b_c*Z24+b_v*adc_15+b_0</f>
        <v>-4.2831908651626236</v>
      </c>
      <c r="AC24">
        <v>1018</v>
      </c>
      <c r="AD24">
        <f t="shared" ref="AD24:AD36" si="2">b_c*AC24+b_v*adc_16+b_0</f>
        <v>-8.0958101173359864</v>
      </c>
    </row>
    <row r="25" spans="9:30">
      <c r="I25">
        <v>90</v>
      </c>
      <c r="J25">
        <v>712</v>
      </c>
      <c r="K25">
        <v>768</v>
      </c>
      <c r="M25">
        <v>0</v>
      </c>
      <c r="N25">
        <v>709</v>
      </c>
      <c r="O25">
        <f t="shared" ref="O24:O36" si="3">b_c*N25+b_v*adc_11+b_0</f>
        <v>7.5562482123179961</v>
      </c>
      <c r="Q25">
        <v>771</v>
      </c>
      <c r="R25">
        <f>b_c*Q25+b_v*adc_12+b_0</f>
        <v>3.6165416517387712</v>
      </c>
      <c r="T25">
        <v>832</v>
      </c>
      <c r="U25">
        <f t="shared" ref="U25:U36" si="4">b_c*T25+b_v*adc_13+b_0</f>
        <v>-0.25962125463729535</v>
      </c>
      <c r="V25" s="3"/>
      <c r="W25">
        <v>896</v>
      </c>
      <c r="X25">
        <f t="shared" si="0"/>
        <v>-2.9987715172760545</v>
      </c>
      <c r="Z25">
        <v>962</v>
      </c>
      <c r="AA25">
        <f t="shared" si="1"/>
        <v>-9.8479399073592049</v>
      </c>
      <c r="AC25">
        <v>1022</v>
      </c>
      <c r="AD25">
        <f t="shared" si="2"/>
        <v>-13.660559159532568</v>
      </c>
    </row>
    <row r="26" spans="9:30">
      <c r="I26">
        <v>100</v>
      </c>
      <c r="J26">
        <v>707</v>
      </c>
      <c r="K26">
        <v>768</v>
      </c>
      <c r="M26">
        <v>10</v>
      </c>
      <c r="N26">
        <v>702</v>
      </c>
      <c r="O26">
        <f t="shared" si="3"/>
        <v>17.2945590361619</v>
      </c>
      <c r="Q26">
        <v>763</v>
      </c>
      <c r="R26">
        <f t="shared" ref="R25:R36" si="5">b_c*Q26+b_v*adc_12+b_0</f>
        <v>14.746039736131934</v>
      </c>
      <c r="T26">
        <v>824</v>
      </c>
      <c r="U26">
        <f t="shared" si="4"/>
        <v>10.869876829755867</v>
      </c>
      <c r="V26" s="3"/>
      <c r="W26">
        <v>887</v>
      </c>
      <c r="X26">
        <f t="shared" si="0"/>
        <v>9.5219138276661397</v>
      </c>
      <c r="Z26">
        <v>952</v>
      </c>
      <c r="AA26">
        <f t="shared" si="1"/>
        <v>4.0639326981322483</v>
      </c>
      <c r="AC26">
        <v>1012</v>
      </c>
      <c r="AD26">
        <f t="shared" si="2"/>
        <v>0.2513134459588855</v>
      </c>
    </row>
    <row r="27" spans="9:30">
      <c r="I27">
        <v>110</v>
      </c>
      <c r="J27">
        <v>701</v>
      </c>
      <c r="K27">
        <v>768</v>
      </c>
      <c r="M27">
        <v>20</v>
      </c>
      <c r="N27">
        <v>695</v>
      </c>
      <c r="O27">
        <f t="shared" si="3"/>
        <v>27.032869860005917</v>
      </c>
      <c r="Q27">
        <v>756</v>
      </c>
      <c r="R27">
        <f t="shared" si="5"/>
        <v>24.484350559975837</v>
      </c>
      <c r="T27">
        <v>816</v>
      </c>
      <c r="U27">
        <f t="shared" si="4"/>
        <v>21.999374914148802</v>
      </c>
      <c r="V27" s="3"/>
      <c r="W27">
        <v>879</v>
      </c>
      <c r="X27">
        <f t="shared" si="0"/>
        <v>20.651411912059302</v>
      </c>
      <c r="Z27">
        <v>943</v>
      </c>
      <c r="AA27">
        <f t="shared" si="1"/>
        <v>16.584618043074443</v>
      </c>
      <c r="AC27">
        <v>1002</v>
      </c>
      <c r="AD27">
        <f t="shared" si="2"/>
        <v>14.163186051450111</v>
      </c>
    </row>
    <row r="28" spans="9:30">
      <c r="I28">
        <v>0</v>
      </c>
      <c r="J28">
        <v>832</v>
      </c>
      <c r="K28">
        <v>829</v>
      </c>
      <c r="M28">
        <v>30</v>
      </c>
      <c r="N28">
        <v>689</v>
      </c>
      <c r="O28">
        <f t="shared" si="3"/>
        <v>35.379993423300675</v>
      </c>
      <c r="Q28">
        <v>749</v>
      </c>
      <c r="R28">
        <f t="shared" si="5"/>
        <v>34.222661383819968</v>
      </c>
      <c r="T28">
        <v>809</v>
      </c>
      <c r="U28">
        <f t="shared" si="4"/>
        <v>31.737685737992933</v>
      </c>
      <c r="V28" s="3"/>
      <c r="W28">
        <v>871</v>
      </c>
      <c r="X28">
        <f t="shared" si="0"/>
        <v>31.780909996452465</v>
      </c>
      <c r="Z28">
        <v>934</v>
      </c>
      <c r="AA28">
        <f t="shared" si="1"/>
        <v>29.105303388016637</v>
      </c>
      <c r="AC28">
        <v>993</v>
      </c>
      <c r="AD28">
        <f t="shared" si="2"/>
        <v>26.683871396392533</v>
      </c>
    </row>
    <row r="29" spans="9:30">
      <c r="I29">
        <v>10</v>
      </c>
      <c r="J29">
        <v>824</v>
      </c>
      <c r="K29">
        <v>829</v>
      </c>
      <c r="M29">
        <v>40</v>
      </c>
      <c r="N29">
        <v>683</v>
      </c>
      <c r="O29">
        <f t="shared" si="3"/>
        <v>43.727116986595547</v>
      </c>
      <c r="Q29">
        <v>742</v>
      </c>
      <c r="R29">
        <f t="shared" si="5"/>
        <v>43.960972207663872</v>
      </c>
      <c r="T29">
        <v>801</v>
      </c>
      <c r="U29">
        <f t="shared" si="4"/>
        <v>42.867183822385869</v>
      </c>
      <c r="V29" s="4"/>
      <c r="W29">
        <v>863</v>
      </c>
      <c r="X29">
        <f t="shared" si="0"/>
        <v>42.9104080808454</v>
      </c>
      <c r="Z29">
        <v>926</v>
      </c>
      <c r="AA29">
        <f t="shared" si="1"/>
        <v>40.234801472409799</v>
      </c>
      <c r="AC29">
        <v>984</v>
      </c>
      <c r="AD29">
        <f t="shared" si="2"/>
        <v>39.204556741334727</v>
      </c>
    </row>
    <row r="30" spans="9:30">
      <c r="I30">
        <v>20</v>
      </c>
      <c r="J30">
        <v>816</v>
      </c>
      <c r="K30">
        <v>829</v>
      </c>
      <c r="M30">
        <v>50</v>
      </c>
      <c r="N30">
        <v>677</v>
      </c>
      <c r="O30">
        <f t="shared" si="3"/>
        <v>52.074240549890419</v>
      </c>
      <c r="Q30">
        <v>736</v>
      </c>
      <c r="R30">
        <f t="shared" si="5"/>
        <v>52.30809577095863</v>
      </c>
      <c r="T30">
        <v>794</v>
      </c>
      <c r="U30">
        <f t="shared" si="4"/>
        <v>52.605494646229999</v>
      </c>
      <c r="W30">
        <v>855</v>
      </c>
      <c r="X30">
        <f t="shared" si="0"/>
        <v>54.039906165238563</v>
      </c>
      <c r="Z30">
        <v>918</v>
      </c>
      <c r="AA30">
        <f t="shared" si="1"/>
        <v>51.364299556802962</v>
      </c>
      <c r="AC30">
        <v>975</v>
      </c>
      <c r="AD30">
        <f t="shared" si="2"/>
        <v>51.725242086276921</v>
      </c>
    </row>
    <row r="31" spans="9:30">
      <c r="I31">
        <v>30</v>
      </c>
      <c r="J31">
        <v>809</v>
      </c>
      <c r="K31">
        <v>829</v>
      </c>
      <c r="M31">
        <v>60</v>
      </c>
      <c r="N31">
        <v>671</v>
      </c>
      <c r="O31">
        <f t="shared" si="3"/>
        <v>60.421364113185177</v>
      </c>
      <c r="Q31">
        <v>730</v>
      </c>
      <c r="R31">
        <f t="shared" si="5"/>
        <v>60.655219334253502</v>
      </c>
      <c r="T31">
        <v>787</v>
      </c>
      <c r="U31">
        <f t="shared" si="4"/>
        <v>62.343805470073903</v>
      </c>
      <c r="W31">
        <v>848</v>
      </c>
      <c r="X31">
        <f t="shared" si="0"/>
        <v>63.778216989082466</v>
      </c>
      <c r="Z31">
        <v>910</v>
      </c>
      <c r="AA31">
        <f t="shared" si="1"/>
        <v>62.493797641195897</v>
      </c>
      <c r="AC31">
        <v>967</v>
      </c>
      <c r="AD31">
        <f t="shared" si="2"/>
        <v>62.854740170670084</v>
      </c>
    </row>
    <row r="32" spans="9:30">
      <c r="I32">
        <v>40</v>
      </c>
      <c r="J32">
        <v>801</v>
      </c>
      <c r="K32">
        <v>829</v>
      </c>
      <c r="M32">
        <v>70</v>
      </c>
      <c r="N32">
        <v>666</v>
      </c>
      <c r="O32">
        <f t="shared" si="3"/>
        <v>67.377300415930904</v>
      </c>
      <c r="Q32">
        <v>724</v>
      </c>
      <c r="R32">
        <f t="shared" si="5"/>
        <v>69.002342897548374</v>
      </c>
      <c r="T32">
        <v>781</v>
      </c>
      <c r="U32">
        <f t="shared" si="4"/>
        <v>70.690929033368775</v>
      </c>
      <c r="W32">
        <v>842</v>
      </c>
      <c r="X32">
        <f t="shared" si="0"/>
        <v>72.125340552377338</v>
      </c>
      <c r="Z32">
        <v>902</v>
      </c>
      <c r="AA32">
        <f t="shared" si="1"/>
        <v>73.62329572558906</v>
      </c>
      <c r="AC32">
        <v>959</v>
      </c>
      <c r="AD32">
        <f t="shared" si="2"/>
        <v>73.984238255063019</v>
      </c>
    </row>
    <row r="33" spans="1:30">
      <c r="I33">
        <v>50</v>
      </c>
      <c r="J33">
        <v>794</v>
      </c>
      <c r="K33">
        <v>829</v>
      </c>
      <c r="M33">
        <v>80</v>
      </c>
      <c r="N33">
        <v>660</v>
      </c>
      <c r="O33">
        <f t="shared" si="3"/>
        <v>75.724423979225776</v>
      </c>
      <c r="Q33">
        <v>718</v>
      </c>
      <c r="R33">
        <f t="shared" si="5"/>
        <v>77.349466460843132</v>
      </c>
      <c r="T33">
        <v>775</v>
      </c>
      <c r="U33">
        <f t="shared" si="4"/>
        <v>79.03805259666342</v>
      </c>
      <c r="W33">
        <v>835</v>
      </c>
      <c r="X33">
        <f t="shared" si="0"/>
        <v>81.863651376221242</v>
      </c>
      <c r="Z33">
        <v>895</v>
      </c>
      <c r="AA33">
        <f t="shared" si="1"/>
        <v>83.361606549432963</v>
      </c>
      <c r="AC33">
        <v>951</v>
      </c>
      <c r="AD33">
        <f t="shared" si="2"/>
        <v>85.113736339456182</v>
      </c>
    </row>
    <row r="34" spans="1:30">
      <c r="I34">
        <v>60</v>
      </c>
      <c r="J34">
        <v>787</v>
      </c>
      <c r="K34">
        <v>829</v>
      </c>
      <c r="M34">
        <v>90</v>
      </c>
      <c r="N34">
        <v>655</v>
      </c>
      <c r="O34">
        <f t="shared" si="3"/>
        <v>82.680360281971389</v>
      </c>
      <c r="Q34">
        <v>712</v>
      </c>
      <c r="R34">
        <f t="shared" si="5"/>
        <v>85.696590024138004</v>
      </c>
      <c r="T34">
        <v>768</v>
      </c>
      <c r="U34">
        <f t="shared" si="4"/>
        <v>88.77636342050755</v>
      </c>
      <c r="W34">
        <v>828</v>
      </c>
      <c r="X34">
        <f t="shared" si="0"/>
        <v>91.601962200065373</v>
      </c>
      <c r="Z34">
        <v>888</v>
      </c>
      <c r="AA34">
        <f t="shared" si="1"/>
        <v>93.099917373277094</v>
      </c>
      <c r="AC34">
        <v>944</v>
      </c>
      <c r="AD34">
        <f t="shared" si="2"/>
        <v>94.852047163300085</v>
      </c>
    </row>
    <row r="35" spans="1:30">
      <c r="I35">
        <v>70</v>
      </c>
      <c r="J35">
        <v>781</v>
      </c>
      <c r="K35">
        <v>829</v>
      </c>
      <c r="M35">
        <v>100</v>
      </c>
      <c r="N35">
        <v>650</v>
      </c>
      <c r="O35">
        <f t="shared" si="3"/>
        <v>89.636296584717115</v>
      </c>
      <c r="Q35">
        <v>707</v>
      </c>
      <c r="R35">
        <f t="shared" si="5"/>
        <v>92.652526326883731</v>
      </c>
      <c r="T35">
        <v>763</v>
      </c>
      <c r="U35">
        <f t="shared" si="4"/>
        <v>95.732299723253163</v>
      </c>
      <c r="W35">
        <v>822</v>
      </c>
      <c r="X35">
        <f t="shared" si="0"/>
        <v>99.949085763360017</v>
      </c>
      <c r="Z35">
        <v>881</v>
      </c>
      <c r="AA35">
        <f t="shared" si="1"/>
        <v>102.838228197121</v>
      </c>
      <c r="AC35">
        <v>937</v>
      </c>
      <c r="AD35">
        <f t="shared" si="2"/>
        <v>104.59035798714422</v>
      </c>
    </row>
    <row r="36" spans="1:30">
      <c r="A36" s="1"/>
      <c r="B36" s="1"/>
      <c r="D36" s="1"/>
      <c r="E36" s="1"/>
      <c r="I36">
        <v>80</v>
      </c>
      <c r="J36">
        <v>775</v>
      </c>
      <c r="K36">
        <v>829</v>
      </c>
      <c r="L36" s="1"/>
      <c r="M36">
        <v>110</v>
      </c>
      <c r="N36">
        <v>645</v>
      </c>
      <c r="O36">
        <f t="shared" si="3"/>
        <v>96.592232887462842</v>
      </c>
      <c r="Q36">
        <v>701</v>
      </c>
      <c r="R36">
        <f t="shared" si="5"/>
        <v>100.99964989017849</v>
      </c>
      <c r="T36">
        <v>757</v>
      </c>
      <c r="U36">
        <f t="shared" si="4"/>
        <v>104.07942328654804</v>
      </c>
      <c r="W36">
        <v>817</v>
      </c>
      <c r="X36">
        <f t="shared" si="0"/>
        <v>106.90502206610586</v>
      </c>
      <c r="Z36">
        <v>875</v>
      </c>
      <c r="AA36">
        <f t="shared" si="1"/>
        <v>111.18535176041587</v>
      </c>
      <c r="AC36">
        <v>930</v>
      </c>
      <c r="AD36">
        <f t="shared" si="2"/>
        <v>114.32866881098812</v>
      </c>
    </row>
    <row r="37" spans="1:30">
      <c r="I37">
        <v>90</v>
      </c>
      <c r="J37">
        <v>768</v>
      </c>
      <c r="K37">
        <v>829</v>
      </c>
    </row>
    <row r="38" spans="1:30">
      <c r="I38">
        <v>100</v>
      </c>
      <c r="J38">
        <v>763</v>
      </c>
      <c r="K38">
        <v>829</v>
      </c>
    </row>
    <row r="39" spans="1:30">
      <c r="I39">
        <v>110</v>
      </c>
      <c r="J39">
        <v>757</v>
      </c>
      <c r="K39">
        <v>829</v>
      </c>
    </row>
    <row r="40" spans="1:30">
      <c r="I40">
        <v>0</v>
      </c>
      <c r="J40">
        <v>896</v>
      </c>
      <c r="K40">
        <v>894</v>
      </c>
    </row>
    <row r="41" spans="1:30">
      <c r="I41">
        <v>10</v>
      </c>
      <c r="J41">
        <v>887</v>
      </c>
      <c r="K41">
        <v>894</v>
      </c>
    </row>
    <row r="42" spans="1:30">
      <c r="I42">
        <v>20</v>
      </c>
      <c r="J42">
        <v>879</v>
      </c>
      <c r="K42">
        <v>894</v>
      </c>
    </row>
    <row r="43" spans="1:30">
      <c r="I43">
        <v>30</v>
      </c>
      <c r="J43">
        <v>871</v>
      </c>
      <c r="K43">
        <v>894</v>
      </c>
    </row>
    <row r="44" spans="1:30">
      <c r="I44">
        <v>40</v>
      </c>
      <c r="J44">
        <v>863</v>
      </c>
      <c r="K44">
        <v>894</v>
      </c>
    </row>
    <row r="45" spans="1:30">
      <c r="I45">
        <v>50</v>
      </c>
      <c r="J45">
        <v>855</v>
      </c>
      <c r="K45">
        <v>894</v>
      </c>
    </row>
    <row r="46" spans="1:30">
      <c r="I46">
        <v>60</v>
      </c>
      <c r="J46">
        <v>848</v>
      </c>
      <c r="K46">
        <v>894</v>
      </c>
    </row>
    <row r="47" spans="1:30">
      <c r="I47">
        <v>70</v>
      </c>
      <c r="J47">
        <v>842</v>
      </c>
      <c r="K47">
        <v>894</v>
      </c>
    </row>
    <row r="48" spans="1:30">
      <c r="I48">
        <v>80</v>
      </c>
      <c r="J48">
        <v>835</v>
      </c>
      <c r="K48">
        <v>894</v>
      </c>
    </row>
    <row r="49" spans="9:11">
      <c r="I49">
        <v>90</v>
      </c>
      <c r="J49">
        <v>828</v>
      </c>
      <c r="K49">
        <v>894</v>
      </c>
    </row>
    <row r="50" spans="9:11">
      <c r="I50">
        <v>100</v>
      </c>
      <c r="J50">
        <v>822</v>
      </c>
      <c r="K50">
        <v>894</v>
      </c>
    </row>
    <row r="51" spans="9:11">
      <c r="I51">
        <v>110</v>
      </c>
      <c r="J51">
        <v>817</v>
      </c>
      <c r="K51">
        <v>894</v>
      </c>
    </row>
    <row r="52" spans="9:11">
      <c r="I52">
        <v>0</v>
      </c>
      <c r="J52">
        <v>962</v>
      </c>
      <c r="K52">
        <v>958</v>
      </c>
    </row>
    <row r="53" spans="9:11">
      <c r="I53">
        <v>10</v>
      </c>
      <c r="J53">
        <v>952</v>
      </c>
      <c r="K53">
        <v>958</v>
      </c>
    </row>
    <row r="54" spans="9:11">
      <c r="I54">
        <v>20</v>
      </c>
      <c r="J54">
        <v>943</v>
      </c>
      <c r="K54">
        <v>958</v>
      </c>
    </row>
    <row r="55" spans="9:11">
      <c r="I55">
        <v>30</v>
      </c>
      <c r="J55">
        <v>934</v>
      </c>
      <c r="K55">
        <v>958</v>
      </c>
    </row>
    <row r="56" spans="9:11">
      <c r="I56">
        <v>40</v>
      </c>
      <c r="J56">
        <v>926</v>
      </c>
      <c r="K56">
        <v>958</v>
      </c>
    </row>
    <row r="57" spans="9:11">
      <c r="I57">
        <v>50</v>
      </c>
      <c r="J57">
        <v>918</v>
      </c>
      <c r="K57">
        <v>958</v>
      </c>
    </row>
    <row r="58" spans="9:11">
      <c r="I58">
        <v>60</v>
      </c>
      <c r="J58">
        <v>910</v>
      </c>
      <c r="K58">
        <v>958</v>
      </c>
    </row>
    <row r="59" spans="9:11">
      <c r="I59">
        <v>70</v>
      </c>
      <c r="J59">
        <v>902</v>
      </c>
      <c r="K59">
        <v>958</v>
      </c>
    </row>
    <row r="60" spans="9:11">
      <c r="I60">
        <v>80</v>
      </c>
      <c r="J60">
        <v>895</v>
      </c>
      <c r="K60">
        <v>958</v>
      </c>
    </row>
    <row r="61" spans="9:11">
      <c r="I61">
        <v>90</v>
      </c>
      <c r="J61">
        <v>888</v>
      </c>
      <c r="K61">
        <v>958</v>
      </c>
    </row>
    <row r="62" spans="9:11">
      <c r="I62">
        <v>100</v>
      </c>
      <c r="J62">
        <v>881</v>
      </c>
      <c r="K62">
        <v>958</v>
      </c>
    </row>
    <row r="63" spans="9:11">
      <c r="I63">
        <v>110</v>
      </c>
      <c r="J63">
        <v>875</v>
      </c>
      <c r="K63">
        <v>958</v>
      </c>
    </row>
    <row r="64" spans="9:11">
      <c r="I64">
        <v>0</v>
      </c>
      <c r="J64">
        <v>1022</v>
      </c>
      <c r="K64" s="10">
        <v>1018</v>
      </c>
    </row>
    <row r="65" spans="9:11">
      <c r="I65">
        <v>10</v>
      </c>
      <c r="J65">
        <v>1012</v>
      </c>
      <c r="K65" s="10">
        <v>1018</v>
      </c>
    </row>
    <row r="66" spans="9:11">
      <c r="I66">
        <v>20</v>
      </c>
      <c r="J66">
        <v>1002</v>
      </c>
      <c r="K66" s="10">
        <v>1018</v>
      </c>
    </row>
    <row r="67" spans="9:11">
      <c r="I67">
        <v>30</v>
      </c>
      <c r="J67">
        <v>993</v>
      </c>
      <c r="K67" s="10">
        <v>1018</v>
      </c>
    </row>
    <row r="68" spans="9:11">
      <c r="I68">
        <v>40</v>
      </c>
      <c r="J68">
        <v>984</v>
      </c>
      <c r="K68" s="10">
        <v>1018</v>
      </c>
    </row>
    <row r="69" spans="9:11">
      <c r="I69">
        <v>50</v>
      </c>
      <c r="J69">
        <v>975</v>
      </c>
      <c r="K69" s="10">
        <v>1018</v>
      </c>
    </row>
    <row r="70" spans="9:11">
      <c r="I70">
        <v>60</v>
      </c>
      <c r="J70">
        <v>967</v>
      </c>
      <c r="K70" s="10">
        <v>1018</v>
      </c>
    </row>
    <row r="71" spans="9:11">
      <c r="I71">
        <v>70</v>
      </c>
      <c r="J71">
        <v>959</v>
      </c>
      <c r="K71" s="10">
        <v>1018</v>
      </c>
    </row>
    <row r="72" spans="9:11">
      <c r="I72">
        <v>80</v>
      </c>
      <c r="J72">
        <v>951</v>
      </c>
      <c r="K72" s="10">
        <v>1018</v>
      </c>
    </row>
    <row r="73" spans="9:11">
      <c r="I73">
        <v>90</v>
      </c>
      <c r="J73">
        <v>944</v>
      </c>
      <c r="K73" s="10">
        <v>1018</v>
      </c>
    </row>
    <row r="74" spans="9:11">
      <c r="I74">
        <v>100</v>
      </c>
      <c r="J74">
        <v>937</v>
      </c>
      <c r="K74" s="10">
        <v>1018</v>
      </c>
    </row>
    <row r="75" spans="9:11">
      <c r="I75">
        <v>110</v>
      </c>
      <c r="J75">
        <v>930</v>
      </c>
      <c r="K75" s="10">
        <v>1018</v>
      </c>
    </row>
  </sheetData>
  <mergeCells count="3">
    <mergeCell ref="B1:F1"/>
    <mergeCell ref="O1:Q1"/>
    <mergeCell ref="B2:G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73"/>
  <sheetViews>
    <sheetView tabSelected="1" workbookViewId="0">
      <selection activeCell="B7" sqref="B7"/>
    </sheetView>
  </sheetViews>
  <sheetFormatPr defaultRowHeight="15"/>
  <sheetData>
    <row r="1" spans="1:18">
      <c r="B1" s="9" t="s">
        <v>2</v>
      </c>
      <c r="C1" s="9"/>
      <c r="D1" s="9"/>
      <c r="E1" s="9"/>
      <c r="F1" s="9"/>
      <c r="I1" s="1" t="s">
        <v>0</v>
      </c>
      <c r="J1" s="1" t="s">
        <v>28</v>
      </c>
      <c r="K1" s="1" t="s">
        <v>27</v>
      </c>
    </row>
    <row r="2" spans="1:18" ht="18">
      <c r="B2" s="9" t="s">
        <v>1</v>
      </c>
      <c r="C2" s="9"/>
      <c r="D2" s="9"/>
      <c r="E2" s="9"/>
      <c r="F2" s="9"/>
      <c r="G2" s="9"/>
      <c r="I2">
        <v>0</v>
      </c>
      <c r="J2">
        <v>11</v>
      </c>
      <c r="K2">
        <v>673</v>
      </c>
      <c r="M2" t="s">
        <v>3</v>
      </c>
    </row>
    <row r="3" spans="1:18" ht="15.75" thickBot="1">
      <c r="B3" s="1">
        <v>11</v>
      </c>
      <c r="C3" s="1">
        <v>12</v>
      </c>
      <c r="D3" s="1">
        <v>13</v>
      </c>
      <c r="E3" s="1">
        <v>14</v>
      </c>
      <c r="F3" s="1">
        <v>15</v>
      </c>
      <c r="G3">
        <v>16</v>
      </c>
      <c r="I3">
        <v>10</v>
      </c>
      <c r="J3">
        <v>18</v>
      </c>
      <c r="K3">
        <v>673</v>
      </c>
    </row>
    <row r="4" spans="1:18">
      <c r="A4" s="1" t="s">
        <v>0</v>
      </c>
      <c r="B4">
        <v>706</v>
      </c>
      <c r="C4">
        <v>728</v>
      </c>
      <c r="D4">
        <v>789</v>
      </c>
      <c r="E4">
        <v>849</v>
      </c>
      <c r="F4">
        <v>910</v>
      </c>
      <c r="G4">
        <v>974</v>
      </c>
      <c r="I4">
        <v>20</v>
      </c>
      <c r="J4">
        <v>24</v>
      </c>
      <c r="K4">
        <v>673</v>
      </c>
      <c r="M4" s="8" t="s">
        <v>4</v>
      </c>
      <c r="N4" s="8"/>
    </row>
    <row r="5" spans="1:18">
      <c r="A5">
        <v>0</v>
      </c>
      <c r="B5">
        <v>10</v>
      </c>
      <c r="C5">
        <v>11</v>
      </c>
      <c r="D5">
        <v>11</v>
      </c>
      <c r="E5">
        <v>11</v>
      </c>
      <c r="F5">
        <v>11</v>
      </c>
      <c r="G5">
        <v>11</v>
      </c>
      <c r="I5">
        <v>30</v>
      </c>
      <c r="J5">
        <v>30</v>
      </c>
      <c r="K5">
        <v>673</v>
      </c>
      <c r="M5" s="5" t="s">
        <v>5</v>
      </c>
      <c r="N5" s="5">
        <v>0.99045832801273859</v>
      </c>
    </row>
    <row r="6" spans="1:18">
      <c r="A6">
        <v>10</v>
      </c>
      <c r="B6">
        <v>18</v>
      </c>
      <c r="C6">
        <v>18</v>
      </c>
      <c r="D6">
        <v>19</v>
      </c>
      <c r="E6">
        <v>19</v>
      </c>
      <c r="F6">
        <v>20</v>
      </c>
      <c r="G6">
        <v>20</v>
      </c>
      <c r="I6">
        <v>40</v>
      </c>
      <c r="J6">
        <v>36</v>
      </c>
      <c r="K6">
        <v>673</v>
      </c>
      <c r="M6" s="5" t="s">
        <v>6</v>
      </c>
      <c r="N6" s="5">
        <v>0.98100769952978972</v>
      </c>
    </row>
    <row r="7" spans="1:18">
      <c r="A7">
        <v>20</v>
      </c>
      <c r="B7">
        <v>24</v>
      </c>
      <c r="C7">
        <v>25</v>
      </c>
      <c r="D7">
        <v>26</v>
      </c>
      <c r="E7">
        <v>27</v>
      </c>
      <c r="F7">
        <v>29</v>
      </c>
      <c r="G7">
        <v>30</v>
      </c>
      <c r="I7">
        <v>50</v>
      </c>
      <c r="J7">
        <v>41</v>
      </c>
      <c r="K7">
        <v>673</v>
      </c>
      <c r="M7" s="5" t="s">
        <v>7</v>
      </c>
      <c r="N7" s="5">
        <v>0.98045719806688514</v>
      </c>
    </row>
    <row r="8" spans="1:18">
      <c r="A8">
        <v>30</v>
      </c>
      <c r="B8">
        <v>30</v>
      </c>
      <c r="C8">
        <v>32</v>
      </c>
      <c r="D8">
        <v>33</v>
      </c>
      <c r="E8">
        <v>35</v>
      </c>
      <c r="F8">
        <v>37</v>
      </c>
      <c r="G8">
        <v>38</v>
      </c>
      <c r="I8">
        <v>60</v>
      </c>
      <c r="J8">
        <v>47</v>
      </c>
      <c r="K8">
        <v>673</v>
      </c>
      <c r="M8" s="5" t="s">
        <v>8</v>
      </c>
      <c r="N8" s="5">
        <v>4.8596823721935971</v>
      </c>
    </row>
    <row r="9" spans="1:18" ht="15.75" thickBot="1">
      <c r="A9">
        <v>40</v>
      </c>
      <c r="B9">
        <v>36</v>
      </c>
      <c r="C9">
        <v>38</v>
      </c>
      <c r="D9">
        <v>40</v>
      </c>
      <c r="E9">
        <v>42</v>
      </c>
      <c r="F9">
        <v>45</v>
      </c>
      <c r="G9">
        <v>47</v>
      </c>
      <c r="I9">
        <v>70</v>
      </c>
      <c r="J9">
        <v>52</v>
      </c>
      <c r="K9">
        <v>673</v>
      </c>
      <c r="M9" s="6" t="s">
        <v>9</v>
      </c>
      <c r="N9" s="6">
        <v>72</v>
      </c>
    </row>
    <row r="10" spans="1:18">
      <c r="A10">
        <v>50</v>
      </c>
      <c r="B10">
        <v>41</v>
      </c>
      <c r="C10">
        <v>44</v>
      </c>
      <c r="D10">
        <v>47</v>
      </c>
      <c r="E10">
        <v>49</v>
      </c>
      <c r="F10">
        <v>52</v>
      </c>
      <c r="G10">
        <v>55</v>
      </c>
      <c r="I10">
        <v>80</v>
      </c>
      <c r="J10">
        <v>57</v>
      </c>
      <c r="K10">
        <v>673</v>
      </c>
    </row>
    <row r="11" spans="1:18" ht="15.75" thickBot="1">
      <c r="A11">
        <v>60</v>
      </c>
      <c r="B11">
        <v>47</v>
      </c>
      <c r="C11">
        <v>50</v>
      </c>
      <c r="D11">
        <v>53</v>
      </c>
      <c r="E11">
        <v>56</v>
      </c>
      <c r="F11">
        <v>59</v>
      </c>
      <c r="G11">
        <v>63</v>
      </c>
      <c r="I11">
        <v>90</v>
      </c>
      <c r="J11">
        <v>62</v>
      </c>
      <c r="K11">
        <v>673</v>
      </c>
      <c r="M11" t="s">
        <v>10</v>
      </c>
    </row>
    <row r="12" spans="1:18">
      <c r="A12">
        <v>70</v>
      </c>
      <c r="B12">
        <v>52</v>
      </c>
      <c r="C12">
        <v>55</v>
      </c>
      <c r="D12">
        <v>59</v>
      </c>
      <c r="E12">
        <v>63</v>
      </c>
      <c r="F12">
        <v>66</v>
      </c>
      <c r="G12">
        <v>70</v>
      </c>
      <c r="I12">
        <v>100</v>
      </c>
      <c r="J12">
        <v>66</v>
      </c>
      <c r="K12">
        <v>673</v>
      </c>
      <c r="M12" s="7"/>
      <c r="N12" s="7" t="s">
        <v>15</v>
      </c>
      <c r="O12" s="7" t="s">
        <v>16</v>
      </c>
      <c r="P12" s="7" t="s">
        <v>17</v>
      </c>
      <c r="Q12" s="7" t="s">
        <v>18</v>
      </c>
      <c r="R12" s="7" t="s">
        <v>19</v>
      </c>
    </row>
    <row r="13" spans="1:18">
      <c r="A13">
        <v>80</v>
      </c>
      <c r="B13">
        <v>57</v>
      </c>
      <c r="C13">
        <v>61</v>
      </c>
      <c r="D13">
        <v>65</v>
      </c>
      <c r="E13">
        <v>69</v>
      </c>
      <c r="F13">
        <v>73</v>
      </c>
      <c r="G13">
        <v>77</v>
      </c>
      <c r="I13">
        <v>110</v>
      </c>
      <c r="J13">
        <v>71</v>
      </c>
      <c r="K13">
        <v>673</v>
      </c>
      <c r="M13" s="5" t="s">
        <v>11</v>
      </c>
      <c r="N13" s="5">
        <v>2</v>
      </c>
      <c r="O13" s="5">
        <v>84170.460619655962</v>
      </c>
      <c r="P13" s="5">
        <v>42085.230309827981</v>
      </c>
      <c r="Q13" s="5">
        <v>1782.0255996299111</v>
      </c>
      <c r="R13" s="5">
        <v>4.0825005368850719E-60</v>
      </c>
    </row>
    <row r="14" spans="1:18">
      <c r="A14">
        <v>90</v>
      </c>
      <c r="B14">
        <v>62</v>
      </c>
      <c r="C14">
        <v>66</v>
      </c>
      <c r="D14">
        <v>70</v>
      </c>
      <c r="E14">
        <v>75</v>
      </c>
      <c r="F14">
        <v>79</v>
      </c>
      <c r="G14">
        <v>84</v>
      </c>
      <c r="I14">
        <v>0</v>
      </c>
      <c r="J14">
        <v>11</v>
      </c>
      <c r="K14">
        <v>728</v>
      </c>
      <c r="M14" s="5" t="s">
        <v>12</v>
      </c>
      <c r="N14" s="5">
        <v>69</v>
      </c>
      <c r="O14" s="5">
        <v>1629.5393803440338</v>
      </c>
      <c r="P14" s="5">
        <v>23.616512758609186</v>
      </c>
      <c r="Q14" s="5"/>
      <c r="R14" s="5"/>
    </row>
    <row r="15" spans="1:18" ht="15.75" thickBot="1">
      <c r="A15">
        <v>100</v>
      </c>
      <c r="B15">
        <v>66</v>
      </c>
      <c r="C15">
        <v>71</v>
      </c>
      <c r="D15">
        <v>76</v>
      </c>
      <c r="E15">
        <v>81</v>
      </c>
      <c r="F15">
        <v>86</v>
      </c>
      <c r="G15">
        <v>91</v>
      </c>
      <c r="I15">
        <v>10</v>
      </c>
      <c r="J15">
        <v>18</v>
      </c>
      <c r="K15">
        <v>728</v>
      </c>
      <c r="M15" s="6" t="s">
        <v>13</v>
      </c>
      <c r="N15" s="6">
        <v>71</v>
      </c>
      <c r="O15" s="6">
        <v>85800</v>
      </c>
      <c r="P15" s="6"/>
      <c r="Q15" s="6"/>
      <c r="R15" s="6"/>
    </row>
    <row r="16" spans="1:18" ht="15.75" thickBot="1">
      <c r="A16">
        <v>110</v>
      </c>
      <c r="B16">
        <v>71</v>
      </c>
      <c r="C16">
        <v>76</v>
      </c>
      <c r="D16">
        <v>81</v>
      </c>
      <c r="E16">
        <v>87</v>
      </c>
      <c r="F16">
        <v>92</v>
      </c>
      <c r="G16">
        <v>98</v>
      </c>
      <c r="I16">
        <v>20</v>
      </c>
      <c r="J16">
        <v>25</v>
      </c>
      <c r="K16">
        <v>728</v>
      </c>
    </row>
    <row r="17" spans="9:21">
      <c r="I17">
        <v>30</v>
      </c>
      <c r="J17">
        <v>32</v>
      </c>
      <c r="K17">
        <v>728</v>
      </c>
      <c r="M17" s="7"/>
      <c r="N17" s="7" t="s">
        <v>20</v>
      </c>
      <c r="O17" s="7" t="s">
        <v>8</v>
      </c>
      <c r="P17" s="7" t="s">
        <v>21</v>
      </c>
      <c r="Q17" s="7" t="s">
        <v>22</v>
      </c>
      <c r="R17" s="7" t="s">
        <v>23</v>
      </c>
      <c r="S17" s="7" t="s">
        <v>24</v>
      </c>
      <c r="T17" s="7" t="s">
        <v>25</v>
      </c>
      <c r="U17" s="7" t="s">
        <v>26</v>
      </c>
    </row>
    <row r="18" spans="9:21">
      <c r="I18">
        <v>40</v>
      </c>
      <c r="J18">
        <v>38</v>
      </c>
      <c r="K18">
        <v>728</v>
      </c>
      <c r="M18" s="5" t="s">
        <v>14</v>
      </c>
      <c r="N18" s="5">
        <v>37.979235852589326</v>
      </c>
      <c r="O18" s="5">
        <v>4.6056695013187534</v>
      </c>
      <c r="P18" s="5">
        <v>8.2461921858949356</v>
      </c>
      <c r="Q18" s="5">
        <v>7.0878000572479776E-12</v>
      </c>
      <c r="R18" s="5">
        <v>28.791176712808973</v>
      </c>
      <c r="S18" s="5">
        <v>47.167294992369676</v>
      </c>
      <c r="T18" s="5">
        <v>28.791176712808973</v>
      </c>
      <c r="U18" s="5">
        <v>47.167294992369676</v>
      </c>
    </row>
    <row r="19" spans="9:21">
      <c r="I19">
        <v>50</v>
      </c>
      <c r="J19">
        <v>44</v>
      </c>
      <c r="K19">
        <v>728</v>
      </c>
      <c r="M19" s="5" t="s">
        <v>28</v>
      </c>
      <c r="N19" s="5">
        <v>1.4840952238324236</v>
      </c>
      <c r="O19" s="5">
        <v>2.4859351796596995E-2</v>
      </c>
      <c r="P19" s="5">
        <v>59.699675034792421</v>
      </c>
      <c r="Q19" s="5">
        <v>3.9437896167880524E-61</v>
      </c>
      <c r="R19" s="5">
        <v>1.434502174566006</v>
      </c>
      <c r="S19" s="5">
        <v>1.5336882730988413</v>
      </c>
      <c r="T19" s="5">
        <v>1.434502174566006</v>
      </c>
      <c r="U19" s="5">
        <v>1.5336882730988413</v>
      </c>
    </row>
    <row r="20" spans="9:21" ht="15.75" thickBot="1">
      <c r="I20">
        <v>60</v>
      </c>
      <c r="J20">
        <v>50</v>
      </c>
      <c r="K20">
        <v>728</v>
      </c>
      <c r="M20" s="6" t="s">
        <v>27</v>
      </c>
      <c r="N20" s="6">
        <v>-6.9417745611094178E-2</v>
      </c>
      <c r="O20" s="6">
        <v>5.6791414166737966E-3</v>
      </c>
      <c r="P20" s="6">
        <v>-12.223281745949425</v>
      </c>
      <c r="Q20" s="6">
        <v>6.2530801406105506E-19</v>
      </c>
      <c r="R20" s="6">
        <v>-8.0747322599767357E-2</v>
      </c>
      <c r="S20" s="6">
        <v>-5.8088168622420999E-2</v>
      </c>
      <c r="T20" s="6">
        <v>-8.0747322599767357E-2</v>
      </c>
      <c r="U20" s="6">
        <v>-5.8088168622420999E-2</v>
      </c>
    </row>
    <row r="21" spans="9:21">
      <c r="I21">
        <v>70</v>
      </c>
      <c r="J21">
        <v>55</v>
      </c>
      <c r="K21">
        <v>728</v>
      </c>
    </row>
    <row r="22" spans="9:21">
      <c r="I22">
        <v>80</v>
      </c>
      <c r="J22">
        <v>61</v>
      </c>
      <c r="K22">
        <v>728</v>
      </c>
    </row>
    <row r="23" spans="9:21">
      <c r="I23">
        <v>90</v>
      </c>
      <c r="J23">
        <v>66</v>
      </c>
      <c r="K23">
        <v>728</v>
      </c>
    </row>
    <row r="24" spans="9:21">
      <c r="I24">
        <v>100</v>
      </c>
      <c r="J24">
        <v>71</v>
      </c>
      <c r="K24">
        <v>728</v>
      </c>
    </row>
    <row r="25" spans="9:21">
      <c r="I25">
        <v>110</v>
      </c>
      <c r="J25">
        <v>76</v>
      </c>
      <c r="K25">
        <v>728</v>
      </c>
    </row>
    <row r="26" spans="9:21">
      <c r="I26">
        <v>0</v>
      </c>
      <c r="J26">
        <v>11</v>
      </c>
      <c r="K26">
        <v>789</v>
      </c>
    </row>
    <row r="27" spans="9:21">
      <c r="I27">
        <v>10</v>
      </c>
      <c r="J27">
        <v>19</v>
      </c>
      <c r="K27">
        <v>789</v>
      </c>
    </row>
    <row r="28" spans="9:21">
      <c r="I28">
        <v>20</v>
      </c>
      <c r="J28">
        <v>26</v>
      </c>
      <c r="K28">
        <v>789</v>
      </c>
    </row>
    <row r="29" spans="9:21">
      <c r="I29">
        <v>30</v>
      </c>
      <c r="J29">
        <v>33</v>
      </c>
      <c r="K29">
        <v>789</v>
      </c>
    </row>
    <row r="30" spans="9:21">
      <c r="I30">
        <v>40</v>
      </c>
      <c r="J30">
        <v>40</v>
      </c>
      <c r="K30">
        <v>789</v>
      </c>
    </row>
    <row r="31" spans="9:21">
      <c r="I31">
        <v>50</v>
      </c>
      <c r="J31">
        <v>47</v>
      </c>
      <c r="K31">
        <v>789</v>
      </c>
    </row>
    <row r="32" spans="9:21">
      <c r="I32">
        <v>60</v>
      </c>
      <c r="J32">
        <v>53</v>
      </c>
      <c r="K32">
        <v>789</v>
      </c>
    </row>
    <row r="33" spans="9:11">
      <c r="I33">
        <v>70</v>
      </c>
      <c r="J33">
        <v>59</v>
      </c>
      <c r="K33">
        <v>789</v>
      </c>
    </row>
    <row r="34" spans="9:11">
      <c r="I34">
        <v>80</v>
      </c>
      <c r="J34">
        <v>65</v>
      </c>
      <c r="K34">
        <v>789</v>
      </c>
    </row>
    <row r="35" spans="9:11">
      <c r="I35">
        <v>90</v>
      </c>
      <c r="J35">
        <v>70</v>
      </c>
      <c r="K35">
        <v>789</v>
      </c>
    </row>
    <row r="36" spans="9:11">
      <c r="I36">
        <v>100</v>
      </c>
      <c r="J36">
        <v>76</v>
      </c>
      <c r="K36">
        <v>789</v>
      </c>
    </row>
    <row r="37" spans="9:11">
      <c r="I37">
        <v>110</v>
      </c>
      <c r="J37">
        <v>81</v>
      </c>
      <c r="K37">
        <v>789</v>
      </c>
    </row>
    <row r="38" spans="9:11">
      <c r="I38">
        <v>0</v>
      </c>
      <c r="J38">
        <v>11</v>
      </c>
      <c r="K38">
        <v>849</v>
      </c>
    </row>
    <row r="39" spans="9:11">
      <c r="I39">
        <v>10</v>
      </c>
      <c r="J39">
        <v>19</v>
      </c>
      <c r="K39">
        <v>849</v>
      </c>
    </row>
    <row r="40" spans="9:11">
      <c r="I40">
        <v>20</v>
      </c>
      <c r="J40">
        <v>27</v>
      </c>
      <c r="K40">
        <v>849</v>
      </c>
    </row>
    <row r="41" spans="9:11">
      <c r="I41">
        <v>30</v>
      </c>
      <c r="J41">
        <v>35</v>
      </c>
      <c r="K41">
        <v>849</v>
      </c>
    </row>
    <row r="42" spans="9:11">
      <c r="I42">
        <v>40</v>
      </c>
      <c r="J42">
        <v>42</v>
      </c>
      <c r="K42">
        <v>849</v>
      </c>
    </row>
    <row r="43" spans="9:11">
      <c r="I43">
        <v>50</v>
      </c>
      <c r="J43">
        <v>49</v>
      </c>
      <c r="K43">
        <v>849</v>
      </c>
    </row>
    <row r="44" spans="9:11">
      <c r="I44">
        <v>60</v>
      </c>
      <c r="J44">
        <v>56</v>
      </c>
      <c r="K44">
        <v>849</v>
      </c>
    </row>
    <row r="45" spans="9:11">
      <c r="I45">
        <v>70</v>
      </c>
      <c r="J45">
        <v>63</v>
      </c>
      <c r="K45">
        <v>849</v>
      </c>
    </row>
    <row r="46" spans="9:11">
      <c r="I46">
        <v>80</v>
      </c>
      <c r="J46">
        <v>69</v>
      </c>
      <c r="K46">
        <v>849</v>
      </c>
    </row>
    <row r="47" spans="9:11">
      <c r="I47">
        <v>90</v>
      </c>
      <c r="J47">
        <v>75</v>
      </c>
      <c r="K47">
        <v>849</v>
      </c>
    </row>
    <row r="48" spans="9:11">
      <c r="I48">
        <v>100</v>
      </c>
      <c r="J48">
        <v>81</v>
      </c>
      <c r="K48">
        <v>849</v>
      </c>
    </row>
    <row r="49" spans="9:11">
      <c r="I49">
        <v>110</v>
      </c>
      <c r="J49">
        <v>87</v>
      </c>
      <c r="K49">
        <v>849</v>
      </c>
    </row>
    <row r="50" spans="9:11">
      <c r="I50">
        <v>0</v>
      </c>
      <c r="J50">
        <v>11</v>
      </c>
      <c r="K50">
        <v>910</v>
      </c>
    </row>
    <row r="51" spans="9:11">
      <c r="I51">
        <v>10</v>
      </c>
      <c r="J51">
        <v>20</v>
      </c>
      <c r="K51">
        <v>910</v>
      </c>
    </row>
    <row r="52" spans="9:11">
      <c r="I52">
        <v>20</v>
      </c>
      <c r="J52">
        <v>29</v>
      </c>
      <c r="K52">
        <v>910</v>
      </c>
    </row>
    <row r="53" spans="9:11">
      <c r="I53">
        <v>30</v>
      </c>
      <c r="J53">
        <v>37</v>
      </c>
      <c r="K53">
        <v>910</v>
      </c>
    </row>
    <row r="54" spans="9:11">
      <c r="I54">
        <v>40</v>
      </c>
      <c r="J54">
        <v>45</v>
      </c>
      <c r="K54">
        <v>910</v>
      </c>
    </row>
    <row r="55" spans="9:11">
      <c r="I55">
        <v>50</v>
      </c>
      <c r="J55">
        <v>52</v>
      </c>
      <c r="K55">
        <v>910</v>
      </c>
    </row>
    <row r="56" spans="9:11">
      <c r="I56">
        <v>60</v>
      </c>
      <c r="J56">
        <v>59</v>
      </c>
      <c r="K56">
        <v>910</v>
      </c>
    </row>
    <row r="57" spans="9:11">
      <c r="I57">
        <v>70</v>
      </c>
      <c r="J57">
        <v>66</v>
      </c>
      <c r="K57">
        <v>910</v>
      </c>
    </row>
    <row r="58" spans="9:11">
      <c r="I58">
        <v>80</v>
      </c>
      <c r="J58">
        <v>73</v>
      </c>
      <c r="K58">
        <v>910</v>
      </c>
    </row>
    <row r="59" spans="9:11">
      <c r="I59">
        <v>90</v>
      </c>
      <c r="J59">
        <v>79</v>
      </c>
      <c r="K59">
        <v>910</v>
      </c>
    </row>
    <row r="60" spans="9:11">
      <c r="I60">
        <v>100</v>
      </c>
      <c r="J60">
        <v>86</v>
      </c>
      <c r="K60">
        <v>910</v>
      </c>
    </row>
    <row r="61" spans="9:11">
      <c r="I61">
        <v>110</v>
      </c>
      <c r="J61">
        <v>92</v>
      </c>
      <c r="K61">
        <v>910</v>
      </c>
    </row>
    <row r="62" spans="9:11">
      <c r="I62">
        <v>0</v>
      </c>
      <c r="J62">
        <v>11</v>
      </c>
      <c r="K62">
        <v>974</v>
      </c>
    </row>
    <row r="63" spans="9:11">
      <c r="I63">
        <v>10</v>
      </c>
      <c r="J63">
        <v>20</v>
      </c>
      <c r="K63">
        <v>974</v>
      </c>
    </row>
    <row r="64" spans="9:11">
      <c r="I64">
        <v>20</v>
      </c>
      <c r="J64">
        <v>30</v>
      </c>
      <c r="K64">
        <v>974</v>
      </c>
    </row>
    <row r="65" spans="9:11">
      <c r="I65">
        <v>30</v>
      </c>
      <c r="J65">
        <v>38</v>
      </c>
      <c r="K65">
        <v>974</v>
      </c>
    </row>
    <row r="66" spans="9:11">
      <c r="I66">
        <v>40</v>
      </c>
      <c r="J66">
        <v>47</v>
      </c>
      <c r="K66">
        <v>974</v>
      </c>
    </row>
    <row r="67" spans="9:11">
      <c r="I67">
        <v>50</v>
      </c>
      <c r="J67">
        <v>55</v>
      </c>
      <c r="K67">
        <v>974</v>
      </c>
    </row>
    <row r="68" spans="9:11">
      <c r="I68">
        <v>60</v>
      </c>
      <c r="J68">
        <v>63</v>
      </c>
      <c r="K68">
        <v>974</v>
      </c>
    </row>
    <row r="69" spans="9:11">
      <c r="I69">
        <v>70</v>
      </c>
      <c r="J69">
        <v>70</v>
      </c>
      <c r="K69">
        <v>974</v>
      </c>
    </row>
    <row r="70" spans="9:11">
      <c r="I70">
        <v>80</v>
      </c>
      <c r="J70">
        <v>77</v>
      </c>
      <c r="K70">
        <v>974</v>
      </c>
    </row>
    <row r="71" spans="9:11">
      <c r="I71">
        <v>90</v>
      </c>
      <c r="J71">
        <v>84</v>
      </c>
      <c r="K71">
        <v>974</v>
      </c>
    </row>
    <row r="72" spans="9:11">
      <c r="I72">
        <v>100</v>
      </c>
      <c r="J72">
        <v>91</v>
      </c>
      <c r="K72">
        <v>974</v>
      </c>
    </row>
    <row r="73" spans="9:11">
      <c r="I73">
        <v>110</v>
      </c>
      <c r="J73">
        <v>98</v>
      </c>
      <c r="K73">
        <v>974</v>
      </c>
    </row>
  </sheetData>
  <mergeCells count="2">
    <mergeCell ref="B1:F1"/>
    <mergeCell ref="B2:G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Sheet1</vt:lpstr>
      <vt:lpstr>Sheet2</vt:lpstr>
      <vt:lpstr>adc_11</vt:lpstr>
      <vt:lpstr>adc_12</vt:lpstr>
      <vt:lpstr>adc_13</vt:lpstr>
      <vt:lpstr>adc_14</vt:lpstr>
      <vt:lpstr>adc_15</vt:lpstr>
      <vt:lpstr>adc_16</vt:lpstr>
      <vt:lpstr>Ao</vt:lpstr>
      <vt:lpstr>As</vt:lpstr>
      <vt:lpstr>b</vt:lpstr>
      <vt:lpstr>b_0</vt:lpstr>
      <vt:lpstr>b_c</vt:lpstr>
      <vt:lpstr>b_v</vt:lpstr>
      <vt:lpstr>b0</vt:lpstr>
      <vt:lpstr>badc</vt:lpstr>
      <vt:lpstr>badc2</vt:lpstr>
      <vt:lpstr>basc</vt:lpstr>
      <vt:lpstr>bi</vt:lpstr>
      <vt:lpstr>bvolt</vt:lpstr>
      <vt:lpstr>bvolt2</vt:lpstr>
      <vt:lpstr>O</vt:lpstr>
      <vt:lpstr>V.11</vt:lpstr>
      <vt:lpstr>vl</vt:lpstr>
      <vt:lpstr>vm</vt:lpstr>
      <vt:lpstr>Vo</vt:lpstr>
      <vt:lpstr>Vs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waynej</dc:creator>
  <cp:lastModifiedBy>waynej</cp:lastModifiedBy>
  <dcterms:created xsi:type="dcterms:W3CDTF">2014-06-06T23:39:48Z</dcterms:created>
  <dcterms:modified xsi:type="dcterms:W3CDTF">2015-03-02T01:30:51Z</dcterms:modified>
</cp:coreProperties>
</file>