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ASMscan\results\"/>
    </mc:Choice>
  </mc:AlternateContent>
  <xr:revisionPtr revIDLastSave="0" documentId="8_{0CB01F8F-4337-44BF-9B19-71B774217430}" xr6:coauthVersionLast="47" xr6:coauthVersionMax="47" xr10:uidLastSave="{00000000-0000-0000-0000-000000000000}"/>
  <bookViews>
    <workbookView xWindow="210" yWindow="930" windowWidth="15420" windowHeight="11235" firstSheet="5" activeTab="5" xr2:uid="{3626653E-FCEA-473F-BD7C-CE3D73C5BFF0}"/>
  </bookViews>
  <sheets>
    <sheet name="test-frag-fass_ntm|PB40" sheetId="3" r:id="rId1"/>
    <sheet name="test-frag-bass_ntm|PB40" sheetId="4" r:id="rId2"/>
    <sheet name="test-full-bass_ntm|NLReff" sheetId="5" r:id="rId3"/>
    <sheet name="test-full-bass_other|NLReff" sheetId="6" r:id="rId4"/>
    <sheet name="test-full-bass_ntm|PB40" sheetId="7" r:id="rId5"/>
    <sheet name="test-full-fass_ctm|PB40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8" l="1"/>
  <c r="M9" i="8"/>
  <c r="C9" i="8" s="1"/>
  <c r="C10" i="8" s="1"/>
  <c r="L9" i="8"/>
  <c r="K9" i="8"/>
  <c r="J9" i="8"/>
  <c r="I9" i="8"/>
  <c r="H9" i="8"/>
  <c r="G9" i="8"/>
  <c r="F9" i="8"/>
  <c r="E9" i="8"/>
  <c r="D9" i="8"/>
  <c r="C8" i="8"/>
  <c r="C7" i="8"/>
  <c r="C6" i="8"/>
  <c r="C5" i="8"/>
  <c r="C4" i="8"/>
  <c r="C3" i="8"/>
  <c r="N9" i="7"/>
  <c r="M9" i="7"/>
  <c r="L9" i="7"/>
  <c r="K9" i="7"/>
  <c r="J9" i="7"/>
  <c r="I9" i="7"/>
  <c r="H9" i="7"/>
  <c r="G9" i="7"/>
  <c r="F9" i="7"/>
  <c r="E9" i="7"/>
  <c r="D9" i="7"/>
  <c r="C8" i="7"/>
  <c r="C7" i="7"/>
  <c r="C6" i="7"/>
  <c r="C5" i="7"/>
  <c r="C4" i="7"/>
  <c r="C3" i="7"/>
  <c r="L9" i="6"/>
  <c r="K9" i="6"/>
  <c r="J9" i="6"/>
  <c r="I9" i="6"/>
  <c r="H9" i="6"/>
  <c r="G9" i="6"/>
  <c r="F9" i="6"/>
  <c r="E9" i="6"/>
  <c r="D9" i="6"/>
  <c r="C9" i="6"/>
  <c r="C10" i="6" s="1"/>
  <c r="C8" i="6"/>
  <c r="C7" i="6"/>
  <c r="C6" i="6"/>
  <c r="C5" i="6"/>
  <c r="C4" i="6"/>
  <c r="C3" i="6"/>
  <c r="C3" i="5"/>
  <c r="C4" i="5"/>
  <c r="C5" i="5"/>
  <c r="C6" i="5"/>
  <c r="C7" i="5"/>
  <c r="C8" i="5"/>
  <c r="L9" i="5"/>
  <c r="K9" i="5"/>
  <c r="J9" i="5"/>
  <c r="I9" i="5"/>
  <c r="H9" i="5"/>
  <c r="G9" i="5"/>
  <c r="F9" i="5"/>
  <c r="E9" i="5"/>
  <c r="D9" i="5"/>
  <c r="AL9" i="4"/>
  <c r="AK9" i="4"/>
  <c r="AJ9" i="4"/>
  <c r="AI9" i="4"/>
  <c r="AH9" i="4"/>
  <c r="AG9" i="4"/>
  <c r="AF9" i="4"/>
  <c r="AE9" i="4"/>
  <c r="AD9" i="4"/>
  <c r="AC9" i="4"/>
  <c r="AB9" i="4"/>
  <c r="Z9" i="4"/>
  <c r="Y9" i="4"/>
  <c r="X9" i="4"/>
  <c r="W9" i="4"/>
  <c r="V9" i="4"/>
  <c r="U9" i="4"/>
  <c r="T9" i="4"/>
  <c r="S9" i="4"/>
  <c r="R9" i="4"/>
  <c r="Q9" i="4"/>
  <c r="P9" i="4"/>
  <c r="N9" i="4"/>
  <c r="M9" i="4"/>
  <c r="C9" i="4" s="1"/>
  <c r="C10" i="4" s="1"/>
  <c r="L9" i="4"/>
  <c r="K9" i="4"/>
  <c r="J9" i="4"/>
  <c r="I9" i="4"/>
  <c r="H9" i="4"/>
  <c r="G9" i="4"/>
  <c r="F9" i="4"/>
  <c r="E9" i="4"/>
  <c r="D9" i="4"/>
  <c r="C8" i="4"/>
  <c r="C7" i="4"/>
  <c r="C6" i="4"/>
  <c r="C5" i="4"/>
  <c r="C4" i="4"/>
  <c r="C3" i="4"/>
  <c r="AL9" i="3"/>
  <c r="AK9" i="3"/>
  <c r="AJ9" i="3"/>
  <c r="AI9" i="3"/>
  <c r="AH9" i="3"/>
  <c r="AG9" i="3"/>
  <c r="AF9" i="3"/>
  <c r="AE9" i="3"/>
  <c r="AD9" i="3"/>
  <c r="AC9" i="3"/>
  <c r="AB9" i="3"/>
  <c r="Z9" i="3"/>
  <c r="Y9" i="3"/>
  <c r="X9" i="3"/>
  <c r="W9" i="3"/>
  <c r="V9" i="3"/>
  <c r="U9" i="3"/>
  <c r="T9" i="3"/>
  <c r="S9" i="3"/>
  <c r="R9" i="3"/>
  <c r="Q9" i="3"/>
  <c r="P9" i="3"/>
  <c r="I9" i="3"/>
  <c r="J9" i="3"/>
  <c r="C4" i="3"/>
  <c r="C5" i="3"/>
  <c r="C6" i="3"/>
  <c r="C7" i="3"/>
  <c r="C8" i="3"/>
  <c r="C3" i="3"/>
  <c r="N9" i="3"/>
  <c r="M9" i="3"/>
  <c r="C9" i="3" s="1"/>
  <c r="C10" i="3" s="1"/>
  <c r="L9" i="3"/>
  <c r="K9" i="3"/>
  <c r="H9" i="3"/>
  <c r="G9" i="3"/>
  <c r="F9" i="3"/>
  <c r="E9" i="3"/>
  <c r="D9" i="3"/>
  <c r="C9" i="7" l="1"/>
  <c r="C10" i="7" s="1"/>
  <c r="C9" i="5"/>
  <c r="C10" i="5" s="1"/>
</calcChain>
</file>

<file path=xl/sharedStrings.xml><?xml version="1.0" encoding="utf-8"?>
<sst xmlns="http://schemas.openxmlformats.org/spreadsheetml/2006/main" count="176" uniqueCount="24">
  <si>
    <t>Model</t>
  </si>
  <si>
    <t>#pos</t>
  </si>
  <si>
    <t>#neg</t>
  </si>
  <si>
    <t>AUROC</t>
  </si>
  <si>
    <t>AP</t>
  </si>
  <si>
    <t>Rc|FPR1e-1</t>
  </si>
  <si>
    <t>Rc|FPR1e-2</t>
  </si>
  <si>
    <t>Rc|FPR1e-3</t>
  </si>
  <si>
    <t>TP</t>
  </si>
  <si>
    <t>FN</t>
  </si>
  <si>
    <t>FP</t>
  </si>
  <si>
    <t>TN</t>
  </si>
  <si>
    <t>AmBERT_1</t>
  </si>
  <si>
    <t>AmBERT_2</t>
  </si>
  <si>
    <t>AmBERT_3</t>
  </si>
  <si>
    <t>AmBERT_4</t>
  </si>
  <si>
    <t>AmBERT_5</t>
  </si>
  <si>
    <t>AmBERT_6</t>
  </si>
  <si>
    <t>AmBERT_avg</t>
  </si>
  <si>
    <t>AmBERT_comb123456</t>
  </si>
  <si>
    <t>Rc|FPR1e-4</t>
  </si>
  <si>
    <t>Rc|FPR1e-5</t>
  </si>
  <si>
    <t>motif+env5</t>
  </si>
  <si>
    <t>motif+env10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</si>
</sst>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ont="1" applyFill="1"/>
    <xf numFmtId="0" fontId="0" fillId="0" borderId="1" xfId="0" applyBorder="1"/>
    <xf numFmtId="2" fontId="0" fillId="0" borderId="1" xfId="0" applyNumberFormat="1" applyBorder="1"/>
    <xf numFmtId="2" fontId="2" fillId="2" borderId="1" xfId="0" applyNumberFormat="1" applyFont="1" applyFill="1" applyBorder="1"/>
    <xf numFmtId="2" fontId="1" fillId="2" borderId="1" xfId="0" applyNumberFormat="1" applyFont="1" applyFill="1" applyBorder="1"/>
    <xf numFmtId="2" fontId="3" fillId="2" borderId="1" xfId="0" applyNumberFormat="1" applyFont="1" applyFill="1" applyBorder="1"/>
    <xf numFmtId="0" fontId="0" fillId="0" borderId="0" xfId="0" applyFont="1"/>
    <xf numFmtId="0" fontId="0" fillId="0" borderId="1" xfId="0" applyFont="1" applyBorder="1"/>
    <xf numFmtId="2" fontId="0" fillId="0" borderId="1" xfId="0" applyNumberFormat="1" applyFont="1" applyBorder="1"/>
    <xf numFmtId="2" fontId="2" fillId="2" borderId="2" xfId="0" applyNumberFormat="1" applyFont="1" applyFill="1" applyBorder="1"/>
    <xf numFmtId="0" fontId="0" fillId="0" borderId="0" xfId="0" applyFont="1" applyBorder="1"/>
    <xf numFmtId="0" fontId="0" fillId="2" borderId="0" xfId="0" applyFont="1" applyFill="1" applyBorder="1"/>
    <xf numFmtId="0" fontId="0" fillId="0" borderId="2" xfId="0" applyBorder="1"/>
    <xf numFmtId="2" fontId="0" fillId="0" borderId="2" xfId="0" applyNumberFormat="1" applyBorder="1"/>
    <xf numFmtId="2" fontId="1" fillId="2" borderId="2" xfId="0" applyNumberFormat="1" applyFont="1" applyFill="1" applyBorder="1"/>
    <xf numFmtId="0" fontId="0" fillId="0" borderId="0" xfId="0" applyBorder="1"/>
    <xf numFmtId="0" fontId="1" fillId="2" borderId="0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62C4-8D4D-4464-8CE3-F4B3E9548AD6}">
  <dimension ref="A1:AL10"/>
  <sheetViews>
    <sheetView workbookViewId="0">
      <selection activeCell="E16" sqref="E16"/>
    </sheetView>
  </sheetViews>
  <sheetFormatPr defaultRowHeight="15" x14ac:dyDescent="0.25"/>
  <cols>
    <col min="1" max="1" width="21.7109375" customWidth="1"/>
    <col min="6" max="7" width="11.7109375" customWidth="1"/>
    <col min="8" max="8" width="12.42578125" customWidth="1"/>
    <col min="9" max="9" width="13" customWidth="1"/>
    <col min="10" max="10" width="12.7109375" customWidth="1"/>
    <col min="11" max="11" width="13.85546875" customWidth="1"/>
    <col min="12" max="12" width="11.7109375" customWidth="1"/>
    <col min="14" max="14" width="12.5703125" customWidth="1"/>
    <col min="18" max="18" width="14.140625" customWidth="1"/>
    <col min="19" max="19" width="13.28515625" customWidth="1"/>
    <col min="20" max="20" width="12.140625" customWidth="1"/>
    <col min="21" max="21" width="12.42578125" customWidth="1"/>
    <col min="22" max="22" width="11.28515625" customWidth="1"/>
    <col min="25" max="25" width="10" customWidth="1"/>
    <col min="26" max="26" width="12.5703125" customWidth="1"/>
    <col min="38" max="38" width="14" customWidth="1"/>
  </cols>
  <sheetData>
    <row r="1" spans="1:38" x14ac:dyDescent="0.25">
      <c r="P1" t="s">
        <v>22</v>
      </c>
      <c r="AB1" t="s">
        <v>23</v>
      </c>
    </row>
    <row r="2" spans="1:38" x14ac:dyDescent="0.25">
      <c r="A2" s="17" t="s">
        <v>0</v>
      </c>
      <c r="B2" s="17" t="s">
        <v>1</v>
      </c>
      <c r="C2" s="17" t="s">
        <v>2</v>
      </c>
      <c r="D2" s="3" t="s">
        <v>3</v>
      </c>
      <c r="E2" s="14" t="s">
        <v>4</v>
      </c>
      <c r="F2" s="3" t="s">
        <v>5</v>
      </c>
      <c r="G2" s="3" t="s">
        <v>6</v>
      </c>
      <c r="H2" s="3" t="s">
        <v>7</v>
      </c>
      <c r="I2" s="3" t="s">
        <v>20</v>
      </c>
      <c r="J2" s="3" t="s">
        <v>21</v>
      </c>
      <c r="K2" s="3" t="s">
        <v>8</v>
      </c>
      <c r="L2" s="3" t="s">
        <v>9</v>
      </c>
      <c r="M2" s="3" t="s">
        <v>10</v>
      </c>
      <c r="N2" s="3" t="s">
        <v>11</v>
      </c>
      <c r="P2" s="3" t="s">
        <v>3</v>
      </c>
      <c r="Q2" s="3" t="s">
        <v>4</v>
      </c>
      <c r="R2" s="3" t="s">
        <v>5</v>
      </c>
      <c r="S2" s="3" t="s">
        <v>6</v>
      </c>
      <c r="T2" s="3" t="s">
        <v>7</v>
      </c>
      <c r="U2" s="3" t="s">
        <v>20</v>
      </c>
      <c r="V2" s="3" t="s">
        <v>21</v>
      </c>
      <c r="W2" s="3" t="s">
        <v>8</v>
      </c>
      <c r="X2" s="3" t="s">
        <v>9</v>
      </c>
      <c r="Y2" s="3" t="s">
        <v>10</v>
      </c>
      <c r="Z2" s="3" t="s">
        <v>11</v>
      </c>
      <c r="AB2" s="3" t="s">
        <v>3</v>
      </c>
      <c r="AC2" s="3" t="s">
        <v>4</v>
      </c>
      <c r="AD2" s="3" t="s">
        <v>5</v>
      </c>
      <c r="AE2" s="3" t="s">
        <v>6</v>
      </c>
      <c r="AF2" s="3" t="s">
        <v>7</v>
      </c>
      <c r="AG2" s="3" t="s">
        <v>20</v>
      </c>
      <c r="AH2" s="3" t="s">
        <v>21</v>
      </c>
      <c r="AI2" s="3" t="s">
        <v>8</v>
      </c>
      <c r="AJ2" s="3" t="s">
        <v>9</v>
      </c>
      <c r="AK2" s="3" t="s">
        <v>10</v>
      </c>
      <c r="AL2" s="3" t="s">
        <v>11</v>
      </c>
    </row>
    <row r="3" spans="1:38" x14ac:dyDescent="0.25">
      <c r="A3" s="17" t="s">
        <v>12</v>
      </c>
      <c r="B3" s="17">
        <v>78</v>
      </c>
      <c r="C3" s="17">
        <f t="shared" ref="C3:C9" si="0">M3+N3</f>
        <v>437236</v>
      </c>
      <c r="D3" s="4">
        <v>0.79</v>
      </c>
      <c r="E3" s="15">
        <v>0</v>
      </c>
      <c r="F3" s="4">
        <v>0.44</v>
      </c>
      <c r="G3" s="4">
        <v>0.19</v>
      </c>
      <c r="H3" s="4">
        <v>0.08</v>
      </c>
      <c r="I3" s="4">
        <v>0</v>
      </c>
      <c r="J3" s="4">
        <v>0</v>
      </c>
      <c r="K3" s="4">
        <v>6</v>
      </c>
      <c r="L3" s="4">
        <v>72</v>
      </c>
      <c r="M3" s="3">
        <v>487</v>
      </c>
      <c r="N3" s="3">
        <v>436749</v>
      </c>
      <c r="P3" s="4">
        <v>0.95</v>
      </c>
      <c r="Q3" s="4">
        <v>0.02</v>
      </c>
      <c r="R3" s="4">
        <v>0.85</v>
      </c>
      <c r="S3" s="4">
        <v>0.54</v>
      </c>
      <c r="T3" s="4">
        <v>0.21</v>
      </c>
      <c r="U3" s="4">
        <v>0.03</v>
      </c>
      <c r="V3" s="4">
        <v>0</v>
      </c>
      <c r="W3" s="4">
        <v>18</v>
      </c>
      <c r="X3" s="4">
        <v>60</v>
      </c>
      <c r="Y3" s="3">
        <v>487</v>
      </c>
      <c r="Z3" s="3">
        <v>436749</v>
      </c>
      <c r="AB3" s="4">
        <v>0.97</v>
      </c>
      <c r="AC3" s="4">
        <v>0.02</v>
      </c>
      <c r="AD3" s="4">
        <v>0.94</v>
      </c>
      <c r="AE3" s="4">
        <v>0.72</v>
      </c>
      <c r="AF3" s="4">
        <v>0.19</v>
      </c>
      <c r="AG3" s="4">
        <v>0.01</v>
      </c>
      <c r="AH3" s="4">
        <v>0</v>
      </c>
      <c r="AI3" s="4">
        <v>15</v>
      </c>
      <c r="AJ3" s="4">
        <v>63</v>
      </c>
      <c r="AK3" s="3">
        <v>487</v>
      </c>
      <c r="AL3" s="3">
        <v>436749</v>
      </c>
    </row>
    <row r="4" spans="1:38" x14ac:dyDescent="0.25">
      <c r="A4" s="17" t="s">
        <v>13</v>
      </c>
      <c r="B4" s="17">
        <v>78</v>
      </c>
      <c r="C4" s="17">
        <f t="shared" si="0"/>
        <v>437236</v>
      </c>
      <c r="D4" s="4">
        <v>0.84</v>
      </c>
      <c r="E4" s="15">
        <v>0</v>
      </c>
      <c r="F4" s="4">
        <v>0.6</v>
      </c>
      <c r="G4" s="4">
        <v>0.26</v>
      </c>
      <c r="H4" s="4">
        <v>0.04</v>
      </c>
      <c r="I4" s="4">
        <v>0</v>
      </c>
      <c r="J4" s="4">
        <v>0</v>
      </c>
      <c r="K4" s="4">
        <v>6</v>
      </c>
      <c r="L4" s="4">
        <v>72</v>
      </c>
      <c r="M4" s="3">
        <v>752</v>
      </c>
      <c r="N4" s="3">
        <v>436484</v>
      </c>
      <c r="P4" s="4">
        <v>0.94</v>
      </c>
      <c r="Q4" s="4">
        <v>0.03</v>
      </c>
      <c r="R4" s="4">
        <v>0.85</v>
      </c>
      <c r="S4" s="4">
        <v>0.6</v>
      </c>
      <c r="T4" s="4">
        <v>0.23</v>
      </c>
      <c r="U4" s="4">
        <v>0.06</v>
      </c>
      <c r="V4" s="4">
        <v>0</v>
      </c>
      <c r="W4" s="4">
        <v>25</v>
      </c>
      <c r="X4" s="4">
        <v>53</v>
      </c>
      <c r="Y4" s="3">
        <v>752</v>
      </c>
      <c r="Z4" s="3">
        <v>436484</v>
      </c>
      <c r="AB4" s="4">
        <v>0.98</v>
      </c>
      <c r="AC4" s="4">
        <v>0.04</v>
      </c>
      <c r="AD4" s="4">
        <v>0.96</v>
      </c>
      <c r="AE4" s="4">
        <v>0.68</v>
      </c>
      <c r="AF4" s="4">
        <v>0.28000000000000003</v>
      </c>
      <c r="AG4" s="4">
        <v>0.05</v>
      </c>
      <c r="AH4" s="4">
        <v>0</v>
      </c>
      <c r="AI4" s="4">
        <v>27</v>
      </c>
      <c r="AJ4" s="4">
        <v>51</v>
      </c>
      <c r="AK4" s="3">
        <v>752</v>
      </c>
      <c r="AL4" s="3">
        <v>436484</v>
      </c>
    </row>
    <row r="5" spans="1:38" x14ac:dyDescent="0.25">
      <c r="A5" s="17" t="s">
        <v>14</v>
      </c>
      <c r="B5" s="17">
        <v>78</v>
      </c>
      <c r="C5" s="17">
        <f t="shared" si="0"/>
        <v>437236</v>
      </c>
      <c r="D5" s="4">
        <v>0.82</v>
      </c>
      <c r="E5" s="15">
        <v>0</v>
      </c>
      <c r="F5" s="4">
        <v>0.6</v>
      </c>
      <c r="G5" s="4">
        <v>0.19</v>
      </c>
      <c r="H5" s="4">
        <v>0.06</v>
      </c>
      <c r="I5" s="4">
        <v>0</v>
      </c>
      <c r="J5" s="4">
        <v>0</v>
      </c>
      <c r="K5" s="4">
        <v>7</v>
      </c>
      <c r="L5" s="4">
        <v>71</v>
      </c>
      <c r="M5" s="3">
        <v>855</v>
      </c>
      <c r="N5" s="3">
        <v>436381</v>
      </c>
      <c r="P5" s="4">
        <v>0.97</v>
      </c>
      <c r="Q5" s="4">
        <v>0.02</v>
      </c>
      <c r="R5" s="4">
        <v>0.92</v>
      </c>
      <c r="S5" s="4">
        <v>0.51</v>
      </c>
      <c r="T5" s="4">
        <v>0.15</v>
      </c>
      <c r="U5" s="4">
        <v>0.05</v>
      </c>
      <c r="V5" s="4">
        <v>0</v>
      </c>
      <c r="W5" s="4">
        <v>18</v>
      </c>
      <c r="X5" s="4">
        <v>60</v>
      </c>
      <c r="Y5" s="3">
        <v>855</v>
      </c>
      <c r="Z5" s="3">
        <v>436381</v>
      </c>
      <c r="AB5" s="4">
        <v>0.98</v>
      </c>
      <c r="AC5" s="4">
        <v>0.03</v>
      </c>
      <c r="AD5" s="4">
        <v>0.95</v>
      </c>
      <c r="AE5" s="4">
        <v>0.76</v>
      </c>
      <c r="AF5" s="4">
        <v>0.24</v>
      </c>
      <c r="AG5" s="4">
        <v>0.05</v>
      </c>
      <c r="AH5" s="4">
        <v>0</v>
      </c>
      <c r="AI5" s="4">
        <v>31</v>
      </c>
      <c r="AJ5" s="4">
        <v>47</v>
      </c>
      <c r="AK5" s="3">
        <v>855</v>
      </c>
      <c r="AL5" s="3">
        <v>436381</v>
      </c>
    </row>
    <row r="6" spans="1:38" x14ac:dyDescent="0.25">
      <c r="A6" s="17" t="s">
        <v>15</v>
      </c>
      <c r="B6" s="17">
        <v>78</v>
      </c>
      <c r="C6" s="17">
        <f t="shared" si="0"/>
        <v>437236</v>
      </c>
      <c r="D6" s="4">
        <v>0.67</v>
      </c>
      <c r="E6" s="15">
        <v>0</v>
      </c>
      <c r="F6" s="4">
        <v>0.5</v>
      </c>
      <c r="G6" s="4">
        <v>0.26</v>
      </c>
      <c r="H6" s="4">
        <v>0.05</v>
      </c>
      <c r="I6" s="4">
        <v>0.01</v>
      </c>
      <c r="J6" s="4">
        <v>0</v>
      </c>
      <c r="K6" s="4">
        <v>8</v>
      </c>
      <c r="L6" s="4">
        <v>70</v>
      </c>
      <c r="M6" s="3">
        <v>762</v>
      </c>
      <c r="N6" s="3">
        <v>436474</v>
      </c>
      <c r="P6" s="4">
        <v>0.91</v>
      </c>
      <c r="Q6" s="4">
        <v>0.02</v>
      </c>
      <c r="R6" s="4">
        <v>0.87</v>
      </c>
      <c r="S6" s="4">
        <v>0.54</v>
      </c>
      <c r="T6" s="4">
        <v>0.13</v>
      </c>
      <c r="U6" s="4">
        <v>0.04</v>
      </c>
      <c r="V6" s="4">
        <v>0</v>
      </c>
      <c r="W6" s="4">
        <v>19</v>
      </c>
      <c r="X6" s="4">
        <v>59</v>
      </c>
      <c r="Y6" s="3">
        <v>762</v>
      </c>
      <c r="Z6" s="3">
        <v>436474</v>
      </c>
      <c r="AB6" s="4">
        <v>0.95</v>
      </c>
      <c r="AC6" s="4">
        <v>0.03</v>
      </c>
      <c r="AD6" s="4">
        <v>0.91</v>
      </c>
      <c r="AE6" s="4">
        <v>0.63</v>
      </c>
      <c r="AF6" s="4">
        <v>0.17</v>
      </c>
      <c r="AG6" s="4">
        <v>0.05</v>
      </c>
      <c r="AH6" s="4">
        <v>0.01</v>
      </c>
      <c r="AI6" s="4">
        <v>21</v>
      </c>
      <c r="AJ6" s="4">
        <v>57</v>
      </c>
      <c r="AK6" s="3">
        <v>762</v>
      </c>
      <c r="AL6" s="3">
        <v>436474</v>
      </c>
    </row>
    <row r="7" spans="1:38" x14ac:dyDescent="0.25">
      <c r="A7" s="17" t="s">
        <v>16</v>
      </c>
      <c r="B7" s="17">
        <v>78</v>
      </c>
      <c r="C7" s="17">
        <f t="shared" si="0"/>
        <v>437236</v>
      </c>
      <c r="D7" s="4">
        <v>0.86</v>
      </c>
      <c r="E7" s="15">
        <v>0.01</v>
      </c>
      <c r="F7" s="4">
        <v>0.64</v>
      </c>
      <c r="G7" s="4">
        <v>0.28000000000000003</v>
      </c>
      <c r="H7" s="4">
        <v>0.06</v>
      </c>
      <c r="I7" s="4">
        <v>0.01</v>
      </c>
      <c r="J7" s="4">
        <v>0.01</v>
      </c>
      <c r="K7" s="4">
        <v>5</v>
      </c>
      <c r="L7" s="4">
        <v>73</v>
      </c>
      <c r="M7" s="3">
        <v>716</v>
      </c>
      <c r="N7" s="3">
        <v>436520</v>
      </c>
      <c r="P7" s="4">
        <v>0.96</v>
      </c>
      <c r="Q7" s="4">
        <v>0.02</v>
      </c>
      <c r="R7" s="4">
        <v>0.92</v>
      </c>
      <c r="S7" s="4">
        <v>0.57999999999999996</v>
      </c>
      <c r="T7" s="4">
        <v>0.22</v>
      </c>
      <c r="U7" s="4">
        <v>0.05</v>
      </c>
      <c r="V7" s="4">
        <v>0</v>
      </c>
      <c r="W7" s="4">
        <v>18</v>
      </c>
      <c r="X7" s="4">
        <v>60</v>
      </c>
      <c r="Y7" s="3">
        <v>716</v>
      </c>
      <c r="Z7" s="3">
        <v>436520</v>
      </c>
      <c r="AB7" s="4">
        <v>0.98</v>
      </c>
      <c r="AC7" s="4">
        <v>0.03</v>
      </c>
      <c r="AD7" s="4">
        <v>0.96</v>
      </c>
      <c r="AE7" s="4">
        <v>0.65</v>
      </c>
      <c r="AF7" s="4">
        <v>0.23</v>
      </c>
      <c r="AG7" s="4">
        <v>0.04</v>
      </c>
      <c r="AH7" s="4">
        <v>0.01</v>
      </c>
      <c r="AI7" s="4">
        <v>24</v>
      </c>
      <c r="AJ7" s="4">
        <v>54</v>
      </c>
      <c r="AK7" s="3">
        <v>716</v>
      </c>
      <c r="AL7" s="3">
        <v>436520</v>
      </c>
    </row>
    <row r="8" spans="1:38" x14ac:dyDescent="0.25">
      <c r="A8" s="17" t="s">
        <v>17</v>
      </c>
      <c r="B8" s="17">
        <v>78</v>
      </c>
      <c r="C8" s="17">
        <f t="shared" si="0"/>
        <v>437236</v>
      </c>
      <c r="D8" s="4">
        <v>0.86</v>
      </c>
      <c r="E8" s="15">
        <v>0</v>
      </c>
      <c r="F8" s="4">
        <v>0.64</v>
      </c>
      <c r="G8" s="4">
        <v>0.28999999999999998</v>
      </c>
      <c r="H8" s="4">
        <v>0.05</v>
      </c>
      <c r="I8" s="4">
        <v>0.01</v>
      </c>
      <c r="J8" s="4">
        <v>0</v>
      </c>
      <c r="K8" s="4">
        <v>4</v>
      </c>
      <c r="L8" s="4">
        <v>74</v>
      </c>
      <c r="M8" s="3">
        <v>708</v>
      </c>
      <c r="N8" s="3">
        <v>436528</v>
      </c>
      <c r="P8" s="4">
        <v>0.97</v>
      </c>
      <c r="Q8" s="4">
        <v>0.02</v>
      </c>
      <c r="R8" s="4">
        <v>0.92</v>
      </c>
      <c r="S8" s="4">
        <v>0.59</v>
      </c>
      <c r="T8" s="4">
        <v>0.15</v>
      </c>
      <c r="U8" s="4">
        <v>0.06</v>
      </c>
      <c r="V8" s="4">
        <v>0.01</v>
      </c>
      <c r="W8" s="4">
        <v>13</v>
      </c>
      <c r="X8" s="4">
        <v>65</v>
      </c>
      <c r="Y8" s="3">
        <v>708</v>
      </c>
      <c r="Z8" s="3">
        <v>436528</v>
      </c>
      <c r="AB8" s="4">
        <v>0.98</v>
      </c>
      <c r="AC8" s="4">
        <v>0.04</v>
      </c>
      <c r="AD8" s="4">
        <v>0.96</v>
      </c>
      <c r="AE8" s="4">
        <v>0.68</v>
      </c>
      <c r="AF8" s="4">
        <v>0.27</v>
      </c>
      <c r="AG8" s="4">
        <v>0.05</v>
      </c>
      <c r="AH8" s="4">
        <v>0.03</v>
      </c>
      <c r="AI8" s="4">
        <v>27</v>
      </c>
      <c r="AJ8" s="4">
        <v>51</v>
      </c>
      <c r="AK8" s="3">
        <v>708</v>
      </c>
      <c r="AL8" s="3">
        <v>436528</v>
      </c>
    </row>
    <row r="9" spans="1:38" x14ac:dyDescent="0.25">
      <c r="A9" s="18" t="s">
        <v>18</v>
      </c>
      <c r="B9" s="18">
        <v>78</v>
      </c>
      <c r="C9" s="18">
        <f t="shared" si="0"/>
        <v>437236</v>
      </c>
      <c r="D9" s="5">
        <f>AVERAGE(D3:D8)</f>
        <v>0.80666666666666664</v>
      </c>
      <c r="E9" s="11">
        <f t="shared" ref="E9:J9" si="1">AVERAGE(E3:E8)</f>
        <v>1.6666666666666668E-3</v>
      </c>
      <c r="F9" s="5">
        <f t="shared" si="1"/>
        <v>0.57000000000000006</v>
      </c>
      <c r="G9" s="5">
        <f t="shared" si="1"/>
        <v>0.24500000000000002</v>
      </c>
      <c r="H9" s="5">
        <f t="shared" si="1"/>
        <v>5.6666666666666664E-2</v>
      </c>
      <c r="I9" s="5">
        <f t="shared" si="1"/>
        <v>5.0000000000000001E-3</v>
      </c>
      <c r="J9" s="5">
        <f t="shared" si="1"/>
        <v>1.6666666666666668E-3</v>
      </c>
      <c r="K9" s="5">
        <f>AVERAGE(K3:K8)</f>
        <v>6</v>
      </c>
      <c r="L9" s="5">
        <f>AVERAGE(L3:L8)</f>
        <v>72</v>
      </c>
      <c r="M9" s="5">
        <f>AVERAGE(M3:M8)</f>
        <v>713.33333333333337</v>
      </c>
      <c r="N9" s="5">
        <f>AVERAGE(N3:N8)</f>
        <v>436522.66666666669</v>
      </c>
      <c r="P9" s="7">
        <f>AVERAGE(P3:P8)</f>
        <v>0.95000000000000007</v>
      </c>
      <c r="Q9" s="7">
        <f t="shared" ref="Q9:V9" si="2">AVERAGE(Q3:Q8)</f>
        <v>2.1666666666666667E-2</v>
      </c>
      <c r="R9" s="7">
        <f t="shared" si="2"/>
        <v>0.88833333333333331</v>
      </c>
      <c r="S9" s="7">
        <f t="shared" si="2"/>
        <v>0.56000000000000005</v>
      </c>
      <c r="T9" s="7">
        <f t="shared" si="2"/>
        <v>0.18166666666666664</v>
      </c>
      <c r="U9" s="7">
        <f t="shared" si="2"/>
        <v>4.8333333333333339E-2</v>
      </c>
      <c r="V9" s="7">
        <f t="shared" si="2"/>
        <v>1.6666666666666668E-3</v>
      </c>
      <c r="W9" s="7">
        <f>AVERAGE(W3:W8)</f>
        <v>18.5</v>
      </c>
      <c r="X9" s="7">
        <f>AVERAGE(X3:X8)</f>
        <v>59.5</v>
      </c>
      <c r="Y9" s="7">
        <f>AVERAGE(Y3:Y8)</f>
        <v>713.33333333333337</v>
      </c>
      <c r="Z9" s="7">
        <f>AVERAGE(Z3:Z8)</f>
        <v>436522.66666666669</v>
      </c>
      <c r="AB9" s="5">
        <f>AVERAGE(AB3:AB8)</f>
        <v>0.97333333333333327</v>
      </c>
      <c r="AC9" s="5">
        <f t="shared" ref="AC9:AH9" si="3">AVERAGE(AC3:AC8)</f>
        <v>3.1666666666666669E-2</v>
      </c>
      <c r="AD9" s="5">
        <f t="shared" si="3"/>
        <v>0.94666666666666666</v>
      </c>
      <c r="AE9" s="5">
        <f t="shared" si="3"/>
        <v>0.68666666666666665</v>
      </c>
      <c r="AF9" s="5">
        <f t="shared" si="3"/>
        <v>0.23</v>
      </c>
      <c r="AG9" s="5">
        <f t="shared" si="3"/>
        <v>4.1666666666666678E-2</v>
      </c>
      <c r="AH9" s="5">
        <f t="shared" si="3"/>
        <v>8.3333333333333332E-3</v>
      </c>
      <c r="AI9" s="5">
        <f>AVERAGE(AI3:AI8)</f>
        <v>24.166666666666668</v>
      </c>
      <c r="AJ9" s="5">
        <f>AVERAGE(AJ3:AJ8)</f>
        <v>53.833333333333336</v>
      </c>
      <c r="AK9" s="5">
        <f>AVERAGE(AK3:AK8)</f>
        <v>713.33333333333337</v>
      </c>
      <c r="AL9" s="5">
        <f>AVERAGE(AL3:AL8)</f>
        <v>436522.66666666669</v>
      </c>
    </row>
    <row r="10" spans="1:38" x14ac:dyDescent="0.25">
      <c r="A10" s="18" t="s">
        <v>19</v>
      </c>
      <c r="B10" s="18">
        <v>78</v>
      </c>
      <c r="C10" s="18">
        <f>C9</f>
        <v>437236</v>
      </c>
      <c r="D10" s="6">
        <v>0.85</v>
      </c>
      <c r="E10" s="16">
        <v>0</v>
      </c>
      <c r="F10" s="6">
        <v>0.62</v>
      </c>
      <c r="G10" s="6">
        <v>0.27</v>
      </c>
      <c r="H10" s="6">
        <v>0.1</v>
      </c>
      <c r="I10" s="6">
        <v>0.01</v>
      </c>
      <c r="J10" s="6">
        <v>0</v>
      </c>
      <c r="K10" s="6">
        <v>5</v>
      </c>
      <c r="L10" s="6">
        <v>73</v>
      </c>
      <c r="M10" s="6">
        <v>298</v>
      </c>
      <c r="N10" s="6">
        <v>436938</v>
      </c>
      <c r="P10" s="6">
        <v>0.97</v>
      </c>
      <c r="Q10" s="6">
        <v>0.04</v>
      </c>
      <c r="R10" s="6">
        <v>0.92</v>
      </c>
      <c r="S10" s="6">
        <v>0.65</v>
      </c>
      <c r="T10" s="6">
        <v>0.21</v>
      </c>
      <c r="U10" s="6">
        <v>0.08</v>
      </c>
      <c r="V10" s="6">
        <v>0.01</v>
      </c>
      <c r="W10" s="6">
        <v>15</v>
      </c>
      <c r="X10" s="6">
        <v>63</v>
      </c>
      <c r="Y10" s="6">
        <v>298</v>
      </c>
      <c r="Z10" s="6">
        <v>436938</v>
      </c>
      <c r="AB10" s="6">
        <v>0.98</v>
      </c>
      <c r="AC10" s="6">
        <v>0.04</v>
      </c>
      <c r="AD10" s="6">
        <v>0.99</v>
      </c>
      <c r="AE10" s="6">
        <v>0.72</v>
      </c>
      <c r="AF10" s="6">
        <v>0.28999999999999998</v>
      </c>
      <c r="AG10" s="6">
        <v>0.08</v>
      </c>
      <c r="AH10" s="6">
        <v>0.01</v>
      </c>
      <c r="AI10" s="6">
        <v>20</v>
      </c>
      <c r="AJ10" s="6">
        <v>58</v>
      </c>
      <c r="AK10" s="6">
        <v>298</v>
      </c>
      <c r="AL10" s="6">
        <v>436938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25FF-9DF5-48F9-8518-19332A6611D2}">
  <dimension ref="A1:AL10"/>
  <sheetViews>
    <sheetView topLeftCell="H1" workbookViewId="0">
      <selection activeCell="A2" sqref="A2:N10"/>
    </sheetView>
  </sheetViews>
  <sheetFormatPr defaultRowHeight="15" x14ac:dyDescent="0.25"/>
  <cols>
    <col min="1" max="1" width="21.7109375" style="8" customWidth="1"/>
    <col min="2" max="5" width="9.140625" style="8"/>
    <col min="6" max="7" width="11.7109375" style="8" customWidth="1"/>
    <col min="8" max="8" width="12.42578125" style="8" customWidth="1"/>
    <col min="9" max="9" width="13" style="8" customWidth="1"/>
    <col min="10" max="10" width="12.7109375" style="8" customWidth="1"/>
    <col min="11" max="11" width="13.85546875" style="8" customWidth="1"/>
    <col min="12" max="12" width="11.7109375" style="8" customWidth="1"/>
    <col min="13" max="13" width="9.140625" style="8"/>
    <col min="14" max="14" width="12.5703125" style="8" customWidth="1"/>
    <col min="15" max="17" width="9.140625" style="8"/>
    <col min="18" max="18" width="14.140625" style="8" customWidth="1"/>
    <col min="19" max="19" width="13.28515625" style="8" customWidth="1"/>
    <col min="20" max="20" width="12.140625" style="8" customWidth="1"/>
    <col min="21" max="21" width="12.42578125" style="8" customWidth="1"/>
    <col min="22" max="22" width="11.28515625" style="8" customWidth="1"/>
    <col min="23" max="24" width="9.140625" style="8"/>
    <col min="25" max="25" width="10" style="8" customWidth="1"/>
    <col min="26" max="26" width="12.5703125" style="8" customWidth="1"/>
    <col min="27" max="37" width="9.140625" style="8"/>
    <col min="38" max="38" width="14" style="8" customWidth="1"/>
    <col min="39" max="16384" width="9.140625" style="8"/>
  </cols>
  <sheetData>
    <row r="1" spans="1:38" x14ac:dyDescent="0.25">
      <c r="P1" s="8" t="s">
        <v>22</v>
      </c>
      <c r="AB1" s="8" t="s">
        <v>23</v>
      </c>
    </row>
    <row r="2" spans="1:38" x14ac:dyDescent="0.25">
      <c r="A2" s="8" t="s">
        <v>0</v>
      </c>
      <c r="B2" s="12" t="s">
        <v>1</v>
      </c>
      <c r="C2" s="12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20</v>
      </c>
      <c r="J2" s="9" t="s">
        <v>21</v>
      </c>
      <c r="K2" s="9" t="s">
        <v>8</v>
      </c>
      <c r="L2" s="9" t="s">
        <v>9</v>
      </c>
      <c r="M2" s="9" t="s">
        <v>10</v>
      </c>
      <c r="N2" s="9" t="s">
        <v>11</v>
      </c>
      <c r="P2" s="9" t="s">
        <v>3</v>
      </c>
      <c r="Q2" s="9" t="s">
        <v>4</v>
      </c>
      <c r="R2" s="9" t="s">
        <v>5</v>
      </c>
      <c r="S2" s="9" t="s">
        <v>6</v>
      </c>
      <c r="T2" s="9" t="s">
        <v>7</v>
      </c>
      <c r="U2" s="9" t="s">
        <v>20</v>
      </c>
      <c r="V2" s="9" t="s">
        <v>21</v>
      </c>
      <c r="W2" s="9" t="s">
        <v>8</v>
      </c>
      <c r="X2" s="9" t="s">
        <v>9</v>
      </c>
      <c r="Y2" s="9" t="s">
        <v>10</v>
      </c>
      <c r="Z2" s="9" t="s">
        <v>11</v>
      </c>
      <c r="AB2" s="9" t="s">
        <v>3</v>
      </c>
      <c r="AC2" s="9" t="s">
        <v>4</v>
      </c>
      <c r="AD2" s="9" t="s">
        <v>5</v>
      </c>
      <c r="AE2" s="9" t="s">
        <v>6</v>
      </c>
      <c r="AF2" s="9" t="s">
        <v>7</v>
      </c>
      <c r="AG2" s="9" t="s">
        <v>20</v>
      </c>
      <c r="AH2" s="9" t="s">
        <v>21</v>
      </c>
      <c r="AI2" s="9" t="s">
        <v>8</v>
      </c>
      <c r="AJ2" s="9" t="s">
        <v>9</v>
      </c>
      <c r="AK2" s="9" t="s">
        <v>10</v>
      </c>
      <c r="AL2" s="9" t="s">
        <v>11</v>
      </c>
    </row>
    <row r="3" spans="1:38" x14ac:dyDescent="0.25">
      <c r="A3" s="8" t="s">
        <v>12</v>
      </c>
      <c r="B3" s="12">
        <v>181</v>
      </c>
      <c r="C3" s="12">
        <f t="shared" ref="C3:C9" si="0">M3+N3</f>
        <v>437236</v>
      </c>
      <c r="D3" s="10">
        <v>0.86</v>
      </c>
      <c r="E3" s="10">
        <v>0.04</v>
      </c>
      <c r="F3" s="10">
        <v>0.69</v>
      </c>
      <c r="G3" s="10">
        <v>0.38</v>
      </c>
      <c r="H3" s="10">
        <v>0.19</v>
      </c>
      <c r="I3" s="10">
        <v>7.0000000000000007E-2</v>
      </c>
      <c r="J3" s="10">
        <v>0.01</v>
      </c>
      <c r="K3" s="10">
        <v>34</v>
      </c>
      <c r="L3" s="10">
        <v>147</v>
      </c>
      <c r="M3" s="9">
        <v>487</v>
      </c>
      <c r="N3" s="9">
        <v>436749</v>
      </c>
      <c r="P3" s="10">
        <v>0.99</v>
      </c>
      <c r="Q3" s="10">
        <v>0.46</v>
      </c>
      <c r="R3" s="10">
        <v>0.98</v>
      </c>
      <c r="S3" s="10">
        <v>0.89</v>
      </c>
      <c r="T3" s="10">
        <v>0.69</v>
      </c>
      <c r="U3" s="10">
        <v>0.4</v>
      </c>
      <c r="V3" s="10">
        <v>0.1</v>
      </c>
      <c r="W3" s="10">
        <v>125</v>
      </c>
      <c r="X3" s="10">
        <v>56</v>
      </c>
      <c r="Y3" s="9">
        <v>487</v>
      </c>
      <c r="Z3" s="9">
        <v>436749</v>
      </c>
      <c r="AB3" s="10">
        <v>0.98</v>
      </c>
      <c r="AC3" s="10">
        <v>0.51</v>
      </c>
      <c r="AD3" s="10">
        <v>0.97</v>
      </c>
      <c r="AE3" s="10">
        <v>0.88</v>
      </c>
      <c r="AF3" s="10">
        <v>0.7</v>
      </c>
      <c r="AG3" s="10">
        <v>0.45</v>
      </c>
      <c r="AH3" s="10">
        <v>0.17</v>
      </c>
      <c r="AI3" s="10">
        <v>128</v>
      </c>
      <c r="AJ3" s="10">
        <v>53</v>
      </c>
      <c r="AK3" s="9">
        <v>487</v>
      </c>
      <c r="AL3" s="9">
        <v>436749</v>
      </c>
    </row>
    <row r="4" spans="1:38" x14ac:dyDescent="0.25">
      <c r="A4" s="8" t="s">
        <v>13</v>
      </c>
      <c r="B4" s="12">
        <v>181</v>
      </c>
      <c r="C4" s="12">
        <f t="shared" si="0"/>
        <v>437236</v>
      </c>
      <c r="D4" s="10">
        <v>0.91</v>
      </c>
      <c r="E4" s="10">
        <v>0.08</v>
      </c>
      <c r="F4" s="10">
        <v>0.71</v>
      </c>
      <c r="G4" s="10">
        <v>0.44</v>
      </c>
      <c r="H4" s="10">
        <v>0.24</v>
      </c>
      <c r="I4" s="10">
        <v>0.09</v>
      </c>
      <c r="J4" s="10">
        <v>0.02</v>
      </c>
      <c r="K4" s="10">
        <v>47</v>
      </c>
      <c r="L4" s="10">
        <v>134</v>
      </c>
      <c r="M4" s="9">
        <v>752</v>
      </c>
      <c r="N4" s="9">
        <v>436484</v>
      </c>
      <c r="P4" s="10">
        <v>0.98</v>
      </c>
      <c r="Q4" s="10">
        <v>0.4</v>
      </c>
      <c r="R4" s="10">
        <v>0.97</v>
      </c>
      <c r="S4" s="10">
        <v>0.87</v>
      </c>
      <c r="T4" s="10">
        <v>0.62</v>
      </c>
      <c r="U4" s="10">
        <v>0.31</v>
      </c>
      <c r="V4" s="10">
        <v>0.13</v>
      </c>
      <c r="W4" s="10">
        <v>126</v>
      </c>
      <c r="X4" s="10">
        <v>55</v>
      </c>
      <c r="Y4" s="9">
        <v>752</v>
      </c>
      <c r="Z4" s="9">
        <v>436484</v>
      </c>
      <c r="AB4" s="10">
        <v>0.99</v>
      </c>
      <c r="AC4" s="10">
        <v>0.53</v>
      </c>
      <c r="AD4" s="10">
        <v>0.98</v>
      </c>
      <c r="AE4" s="10">
        <v>0.88</v>
      </c>
      <c r="AF4" s="10">
        <v>0.72</v>
      </c>
      <c r="AG4" s="10">
        <v>0.44</v>
      </c>
      <c r="AH4" s="10">
        <v>0.24</v>
      </c>
      <c r="AI4" s="10">
        <v>139</v>
      </c>
      <c r="AJ4" s="10">
        <v>42</v>
      </c>
      <c r="AK4" s="9">
        <v>752</v>
      </c>
      <c r="AL4" s="9">
        <v>436484</v>
      </c>
    </row>
    <row r="5" spans="1:38" x14ac:dyDescent="0.25">
      <c r="A5" s="8" t="s">
        <v>14</v>
      </c>
      <c r="B5" s="12">
        <v>181</v>
      </c>
      <c r="C5" s="12">
        <f t="shared" si="0"/>
        <v>437236</v>
      </c>
      <c r="D5" s="10">
        <v>0.9</v>
      </c>
      <c r="E5" s="10">
        <v>0.05</v>
      </c>
      <c r="F5" s="10">
        <v>0.7</v>
      </c>
      <c r="G5" s="10">
        <v>0.43</v>
      </c>
      <c r="H5" s="10">
        <v>0.18</v>
      </c>
      <c r="I5" s="10">
        <v>7.0000000000000007E-2</v>
      </c>
      <c r="J5" s="10">
        <v>0.01</v>
      </c>
      <c r="K5" s="10">
        <v>48</v>
      </c>
      <c r="L5" s="10">
        <v>133</v>
      </c>
      <c r="M5" s="9">
        <v>855</v>
      </c>
      <c r="N5" s="9">
        <v>436381</v>
      </c>
      <c r="P5" s="10">
        <v>0.99</v>
      </c>
      <c r="Q5" s="10">
        <v>0.33</v>
      </c>
      <c r="R5" s="10">
        <v>0.98</v>
      </c>
      <c r="S5" s="10">
        <v>0.85</v>
      </c>
      <c r="T5" s="10">
        <v>0.64</v>
      </c>
      <c r="U5" s="10">
        <v>0.25</v>
      </c>
      <c r="V5" s="10">
        <v>0.05</v>
      </c>
      <c r="W5" s="10">
        <v>127</v>
      </c>
      <c r="X5" s="10">
        <v>54</v>
      </c>
      <c r="Y5" s="9">
        <v>855</v>
      </c>
      <c r="Z5" s="9">
        <v>436381</v>
      </c>
      <c r="AB5" s="10">
        <v>0.99</v>
      </c>
      <c r="AC5" s="10">
        <v>0.42</v>
      </c>
      <c r="AD5" s="10">
        <v>0.97</v>
      </c>
      <c r="AE5" s="10">
        <v>0.88</v>
      </c>
      <c r="AF5" s="10">
        <v>0.64</v>
      </c>
      <c r="AG5" s="10">
        <v>0.36</v>
      </c>
      <c r="AH5" s="10">
        <v>0.12</v>
      </c>
      <c r="AI5" s="10">
        <v>130</v>
      </c>
      <c r="AJ5" s="10">
        <v>51</v>
      </c>
      <c r="AK5" s="9">
        <v>855</v>
      </c>
      <c r="AL5" s="9">
        <v>436381</v>
      </c>
    </row>
    <row r="6" spans="1:38" x14ac:dyDescent="0.25">
      <c r="A6" s="8" t="s">
        <v>15</v>
      </c>
      <c r="B6" s="12">
        <v>181</v>
      </c>
      <c r="C6" s="12">
        <f t="shared" si="0"/>
        <v>437236</v>
      </c>
      <c r="D6" s="10">
        <v>0.81</v>
      </c>
      <c r="E6" s="10">
        <v>7.0000000000000007E-2</v>
      </c>
      <c r="F6" s="10">
        <v>0.68</v>
      </c>
      <c r="G6" s="10">
        <v>0.41</v>
      </c>
      <c r="H6" s="10">
        <v>0.21</v>
      </c>
      <c r="I6" s="10">
        <v>0.08</v>
      </c>
      <c r="J6" s="10">
        <v>0.02</v>
      </c>
      <c r="K6" s="10">
        <v>48</v>
      </c>
      <c r="L6" s="10">
        <v>133</v>
      </c>
      <c r="M6" s="9">
        <v>762</v>
      </c>
      <c r="N6" s="9">
        <v>436474</v>
      </c>
      <c r="P6" s="10">
        <v>0.98</v>
      </c>
      <c r="Q6" s="10">
        <v>0.38</v>
      </c>
      <c r="R6" s="10">
        <v>0.96</v>
      </c>
      <c r="S6" s="10">
        <v>0.84</v>
      </c>
      <c r="T6" s="10">
        <v>0.66</v>
      </c>
      <c r="U6" s="10">
        <v>0.27</v>
      </c>
      <c r="V6" s="10">
        <v>0.09</v>
      </c>
      <c r="W6" s="10">
        <v>131</v>
      </c>
      <c r="X6" s="10">
        <v>50</v>
      </c>
      <c r="Y6" s="9">
        <v>762</v>
      </c>
      <c r="Z6" s="9">
        <v>436474</v>
      </c>
      <c r="AB6" s="10">
        <v>0.99</v>
      </c>
      <c r="AC6" s="10">
        <v>0.47</v>
      </c>
      <c r="AD6" s="10">
        <v>0.96</v>
      </c>
      <c r="AE6" s="10">
        <v>0.89</v>
      </c>
      <c r="AF6" s="10">
        <v>0.71</v>
      </c>
      <c r="AG6" s="10">
        <v>0.34</v>
      </c>
      <c r="AH6" s="10">
        <v>0.15</v>
      </c>
      <c r="AI6" s="10">
        <v>141</v>
      </c>
      <c r="AJ6" s="10">
        <v>40</v>
      </c>
      <c r="AK6" s="9">
        <v>762</v>
      </c>
      <c r="AL6" s="9">
        <v>436474</v>
      </c>
    </row>
    <row r="7" spans="1:38" x14ac:dyDescent="0.25">
      <c r="A7" s="8" t="s">
        <v>16</v>
      </c>
      <c r="B7" s="12">
        <v>181</v>
      </c>
      <c r="C7" s="12">
        <f t="shared" si="0"/>
        <v>437236</v>
      </c>
      <c r="D7" s="10">
        <v>0.92</v>
      </c>
      <c r="E7" s="10">
        <v>0.08</v>
      </c>
      <c r="F7" s="10">
        <v>0.73</v>
      </c>
      <c r="G7" s="10">
        <v>0.46</v>
      </c>
      <c r="H7" s="10">
        <v>0.18</v>
      </c>
      <c r="I7" s="10">
        <v>0.09</v>
      </c>
      <c r="J7" s="10">
        <v>0.05</v>
      </c>
      <c r="K7" s="10">
        <v>40</v>
      </c>
      <c r="L7" s="10">
        <v>141</v>
      </c>
      <c r="M7" s="9">
        <v>716</v>
      </c>
      <c r="N7" s="9">
        <v>436520</v>
      </c>
      <c r="P7" s="10">
        <v>0.99</v>
      </c>
      <c r="Q7" s="10">
        <v>0.38</v>
      </c>
      <c r="R7" s="10">
        <v>0.99</v>
      </c>
      <c r="S7" s="10">
        <v>0.86</v>
      </c>
      <c r="T7" s="10">
        <v>0.65</v>
      </c>
      <c r="U7" s="10">
        <v>0.32</v>
      </c>
      <c r="V7" s="10">
        <v>0.09</v>
      </c>
      <c r="W7" s="10">
        <v>125</v>
      </c>
      <c r="X7" s="10">
        <v>56</v>
      </c>
      <c r="Y7" s="9">
        <v>716</v>
      </c>
      <c r="Z7" s="9">
        <v>436520</v>
      </c>
      <c r="AB7" s="10">
        <v>0.99</v>
      </c>
      <c r="AC7" s="10">
        <v>0.42</v>
      </c>
      <c r="AD7" s="10">
        <v>0.98</v>
      </c>
      <c r="AE7" s="10">
        <v>0.89</v>
      </c>
      <c r="AF7" s="10">
        <v>0.64</v>
      </c>
      <c r="AG7" s="10">
        <v>0.32</v>
      </c>
      <c r="AH7" s="10">
        <v>0.14000000000000001</v>
      </c>
      <c r="AI7" s="10">
        <v>128</v>
      </c>
      <c r="AJ7" s="10">
        <v>53</v>
      </c>
      <c r="AK7" s="9">
        <v>716</v>
      </c>
      <c r="AL7" s="9">
        <v>436520</v>
      </c>
    </row>
    <row r="8" spans="1:38" x14ac:dyDescent="0.25">
      <c r="A8" s="8" t="s">
        <v>17</v>
      </c>
      <c r="B8" s="12">
        <v>181</v>
      </c>
      <c r="C8" s="12">
        <f t="shared" si="0"/>
        <v>437236</v>
      </c>
      <c r="D8" s="10">
        <v>0.92</v>
      </c>
      <c r="E8" s="10">
        <v>0.04</v>
      </c>
      <c r="F8" s="10">
        <v>0.74</v>
      </c>
      <c r="G8" s="10">
        <v>0.44</v>
      </c>
      <c r="H8" s="10">
        <v>0.19</v>
      </c>
      <c r="I8" s="10">
        <v>0.04</v>
      </c>
      <c r="J8" s="10">
        <v>0.01</v>
      </c>
      <c r="K8" s="10">
        <v>39</v>
      </c>
      <c r="L8" s="10">
        <v>142</v>
      </c>
      <c r="M8" s="9">
        <v>708</v>
      </c>
      <c r="N8" s="9">
        <v>436528</v>
      </c>
      <c r="P8" s="10">
        <v>0.99</v>
      </c>
      <c r="Q8" s="10">
        <v>0.36</v>
      </c>
      <c r="R8" s="10">
        <v>0.96</v>
      </c>
      <c r="S8" s="10">
        <v>0.81</v>
      </c>
      <c r="T8" s="10">
        <v>0.62</v>
      </c>
      <c r="U8" s="10">
        <v>0.28999999999999998</v>
      </c>
      <c r="V8" s="10">
        <v>0.08</v>
      </c>
      <c r="W8" s="10">
        <v>120</v>
      </c>
      <c r="X8" s="10">
        <v>61</v>
      </c>
      <c r="Y8" s="9">
        <v>708</v>
      </c>
      <c r="Z8" s="9">
        <v>436528</v>
      </c>
      <c r="AB8" s="10">
        <v>0.99</v>
      </c>
      <c r="AC8" s="10">
        <v>0.47</v>
      </c>
      <c r="AD8" s="10">
        <v>0.96</v>
      </c>
      <c r="AE8" s="10">
        <v>0.89</v>
      </c>
      <c r="AF8" s="10">
        <v>0.71</v>
      </c>
      <c r="AG8" s="10">
        <v>0.4</v>
      </c>
      <c r="AH8" s="10">
        <v>0.1</v>
      </c>
      <c r="AI8" s="10">
        <v>139</v>
      </c>
      <c r="AJ8" s="10">
        <v>42</v>
      </c>
      <c r="AK8" s="9">
        <v>708</v>
      </c>
      <c r="AL8" s="9">
        <v>436528</v>
      </c>
    </row>
    <row r="9" spans="1:38" x14ac:dyDescent="0.25">
      <c r="A9" s="2" t="s">
        <v>18</v>
      </c>
      <c r="B9" s="13">
        <v>181</v>
      </c>
      <c r="C9" s="13">
        <f t="shared" si="0"/>
        <v>437236</v>
      </c>
      <c r="D9" s="5">
        <f>AVERAGE(D3:D8)</f>
        <v>0.88666666666666671</v>
      </c>
      <c r="E9" s="5">
        <f t="shared" ref="E9:J9" si="1">AVERAGE(E3:E8)</f>
        <v>0.06</v>
      </c>
      <c r="F9" s="5">
        <f t="shared" si="1"/>
        <v>0.70833333333333337</v>
      </c>
      <c r="G9" s="5">
        <f t="shared" si="1"/>
        <v>0.42666666666666669</v>
      </c>
      <c r="H9" s="5">
        <f t="shared" si="1"/>
        <v>0.19833333333333333</v>
      </c>
      <c r="I9" s="5">
        <f t="shared" si="1"/>
        <v>7.3333333333333334E-2</v>
      </c>
      <c r="J9" s="5">
        <f t="shared" si="1"/>
        <v>0.02</v>
      </c>
      <c r="K9" s="5">
        <f>AVERAGE(K3:K8)</f>
        <v>42.666666666666664</v>
      </c>
      <c r="L9" s="5">
        <f>AVERAGE(L3:L8)</f>
        <v>138.33333333333334</v>
      </c>
      <c r="M9" s="5">
        <f>AVERAGE(M3:M8)</f>
        <v>713.33333333333337</v>
      </c>
      <c r="N9" s="5">
        <f>AVERAGE(N3:N8)</f>
        <v>436522.66666666669</v>
      </c>
      <c r="P9" s="5">
        <f>AVERAGE(P3:P8)</f>
        <v>0.98666666666666669</v>
      </c>
      <c r="Q9" s="5">
        <f t="shared" ref="Q9:V9" si="2">AVERAGE(Q3:Q8)</f>
        <v>0.38500000000000001</v>
      </c>
      <c r="R9" s="5">
        <f t="shared" si="2"/>
        <v>0.97333333333333327</v>
      </c>
      <c r="S9" s="5">
        <f t="shared" si="2"/>
        <v>0.85333333333333317</v>
      </c>
      <c r="T9" s="5">
        <f t="shared" si="2"/>
        <v>0.64666666666666672</v>
      </c>
      <c r="U9" s="5">
        <f t="shared" si="2"/>
        <v>0.3066666666666667</v>
      </c>
      <c r="V9" s="5">
        <f t="shared" si="2"/>
        <v>8.9999999999999983E-2</v>
      </c>
      <c r="W9" s="5">
        <f>AVERAGE(W3:W8)</f>
        <v>125.66666666666667</v>
      </c>
      <c r="X9" s="5">
        <f>AVERAGE(X3:X8)</f>
        <v>55.333333333333336</v>
      </c>
      <c r="Y9" s="5">
        <f>AVERAGE(Y3:Y8)</f>
        <v>713.33333333333337</v>
      </c>
      <c r="Z9" s="5">
        <f>AVERAGE(Z3:Z8)</f>
        <v>436522.66666666669</v>
      </c>
      <c r="AB9" s="5">
        <f>AVERAGE(AB3:AB8)</f>
        <v>0.9883333333333334</v>
      </c>
      <c r="AC9" s="5">
        <f t="shared" ref="AC9:AH9" si="3">AVERAGE(AC3:AC8)</f>
        <v>0.47000000000000003</v>
      </c>
      <c r="AD9" s="5">
        <f t="shared" si="3"/>
        <v>0.96999999999999986</v>
      </c>
      <c r="AE9" s="5">
        <f t="shared" si="3"/>
        <v>0.8849999999999999</v>
      </c>
      <c r="AF9" s="5">
        <f t="shared" si="3"/>
        <v>0.68666666666666665</v>
      </c>
      <c r="AG9" s="5">
        <f t="shared" si="3"/>
        <v>0.38500000000000001</v>
      </c>
      <c r="AH9" s="5">
        <f t="shared" si="3"/>
        <v>0.15333333333333335</v>
      </c>
      <c r="AI9" s="5">
        <f>AVERAGE(AI3:AI8)</f>
        <v>134.16666666666666</v>
      </c>
      <c r="AJ9" s="5">
        <f>AVERAGE(AJ3:AJ8)</f>
        <v>46.833333333333336</v>
      </c>
      <c r="AK9" s="5">
        <f>AVERAGE(AK3:AK8)</f>
        <v>713.33333333333337</v>
      </c>
      <c r="AL9" s="5">
        <f>AVERAGE(AL3:AL8)</f>
        <v>436522.66666666669</v>
      </c>
    </row>
    <row r="10" spans="1:38" x14ac:dyDescent="0.25">
      <c r="A10" s="2" t="s">
        <v>19</v>
      </c>
      <c r="B10" s="13">
        <v>181</v>
      </c>
      <c r="C10" s="13">
        <f>C9</f>
        <v>437236</v>
      </c>
      <c r="D10" s="6">
        <v>0.93</v>
      </c>
      <c r="E10" s="6">
        <v>0.1</v>
      </c>
      <c r="F10" s="6">
        <v>0.79</v>
      </c>
      <c r="G10" s="6">
        <v>0.46</v>
      </c>
      <c r="H10" s="6">
        <v>0.25</v>
      </c>
      <c r="I10" s="6">
        <v>0.08</v>
      </c>
      <c r="J10" s="6">
        <v>0.05</v>
      </c>
      <c r="K10" s="6">
        <v>41</v>
      </c>
      <c r="L10" s="6">
        <v>140</v>
      </c>
      <c r="M10" s="6">
        <v>298</v>
      </c>
      <c r="N10" s="6">
        <v>436938</v>
      </c>
      <c r="P10" s="6">
        <v>0.99</v>
      </c>
      <c r="Q10" s="6">
        <v>0.53</v>
      </c>
      <c r="R10" s="6">
        <v>0.99</v>
      </c>
      <c r="S10" s="6">
        <v>0.91</v>
      </c>
      <c r="T10" s="6">
        <v>0.75</v>
      </c>
      <c r="U10" s="6">
        <v>0.38</v>
      </c>
      <c r="V10" s="6">
        <v>0.18</v>
      </c>
      <c r="W10" s="6">
        <v>130</v>
      </c>
      <c r="X10" s="6">
        <v>51</v>
      </c>
      <c r="Y10" s="6">
        <v>298</v>
      </c>
      <c r="Z10" s="6">
        <v>436938</v>
      </c>
      <c r="AB10" s="6">
        <v>0.98</v>
      </c>
      <c r="AC10" s="6">
        <v>0.04</v>
      </c>
      <c r="AD10" s="6">
        <v>0.99</v>
      </c>
      <c r="AE10" s="6">
        <v>0.72</v>
      </c>
      <c r="AF10" s="6">
        <v>0.28999999999999998</v>
      </c>
      <c r="AG10" s="6">
        <v>0.08</v>
      </c>
      <c r="AH10" s="6">
        <v>0.01</v>
      </c>
      <c r="AI10" s="6">
        <v>124</v>
      </c>
      <c r="AJ10" s="6">
        <v>57</v>
      </c>
      <c r="AK10" s="6">
        <v>298</v>
      </c>
      <c r="AL10" s="6">
        <v>436938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9FAC-4574-4C45-9D48-46C80C7D3121}">
  <dimension ref="A2:L10"/>
  <sheetViews>
    <sheetView workbookViewId="0">
      <selection activeCell="D15" sqref="D15"/>
    </sheetView>
  </sheetViews>
  <sheetFormatPr defaultRowHeight="15" x14ac:dyDescent="0.25"/>
  <cols>
    <col min="1" max="1" width="20.85546875" customWidth="1"/>
    <col min="6" max="6" width="13.28515625" customWidth="1"/>
    <col min="7" max="7" width="13" customWidth="1"/>
    <col min="8" max="8" width="14.5703125" customWidth="1"/>
    <col min="9" max="9" width="12.85546875" customWidth="1"/>
    <col min="10" max="10" width="13.28515625" customWidth="1"/>
    <col min="12" max="12" width="13.7109375" customWidth="1"/>
    <col min="14" max="14" width="13.7109375" customWidth="1"/>
  </cols>
  <sheetData>
    <row r="2" spans="1:12" x14ac:dyDescent="0.25">
      <c r="A2" t="s">
        <v>0</v>
      </c>
      <c r="B2" t="s">
        <v>1</v>
      </c>
      <c r="C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2" x14ac:dyDescent="0.25">
      <c r="A3" t="s">
        <v>12</v>
      </c>
      <c r="B3">
        <v>143</v>
      </c>
      <c r="C3">
        <f>K3+L3</f>
        <v>2411</v>
      </c>
      <c r="D3" s="4">
        <v>0.97</v>
      </c>
      <c r="E3" s="4">
        <v>0.87</v>
      </c>
      <c r="F3" s="4">
        <v>0.92</v>
      </c>
      <c r="G3" s="4">
        <v>0.84</v>
      </c>
      <c r="H3" s="4">
        <v>0.61</v>
      </c>
      <c r="I3" s="4">
        <v>126</v>
      </c>
      <c r="J3" s="4">
        <v>17</v>
      </c>
      <c r="K3" s="4">
        <v>101</v>
      </c>
      <c r="L3" s="4">
        <v>2310</v>
      </c>
    </row>
    <row r="4" spans="1:12" x14ac:dyDescent="0.25">
      <c r="A4" t="s">
        <v>13</v>
      </c>
      <c r="B4">
        <v>143</v>
      </c>
      <c r="C4">
        <f>K4+L4</f>
        <v>2411</v>
      </c>
      <c r="D4" s="4">
        <v>0.97</v>
      </c>
      <c r="E4" s="4">
        <v>0.87</v>
      </c>
      <c r="F4" s="4">
        <v>0.94</v>
      </c>
      <c r="G4" s="4">
        <v>0.76</v>
      </c>
      <c r="H4" s="4">
        <v>0.52</v>
      </c>
      <c r="I4" s="4">
        <v>134</v>
      </c>
      <c r="J4" s="4">
        <v>9</v>
      </c>
      <c r="K4" s="4">
        <v>112</v>
      </c>
      <c r="L4" s="4">
        <v>2299</v>
      </c>
    </row>
    <row r="5" spans="1:12" x14ac:dyDescent="0.25">
      <c r="A5" t="s">
        <v>14</v>
      </c>
      <c r="B5">
        <v>143</v>
      </c>
      <c r="C5">
        <f>K5+L5</f>
        <v>2411</v>
      </c>
      <c r="D5" s="4">
        <v>0.97</v>
      </c>
      <c r="E5" s="4">
        <v>0.87</v>
      </c>
      <c r="F5" s="4">
        <v>0.92</v>
      </c>
      <c r="G5" s="4">
        <v>0.81</v>
      </c>
      <c r="H5" s="4">
        <v>0.38</v>
      </c>
      <c r="I5" s="4">
        <v>128</v>
      </c>
      <c r="J5" s="4">
        <v>15</v>
      </c>
      <c r="K5" s="4">
        <v>122</v>
      </c>
      <c r="L5" s="4">
        <v>2289</v>
      </c>
    </row>
    <row r="6" spans="1:12" x14ac:dyDescent="0.25">
      <c r="A6" t="s">
        <v>15</v>
      </c>
      <c r="B6">
        <v>143</v>
      </c>
      <c r="C6">
        <f>K6+L6</f>
        <v>2411</v>
      </c>
      <c r="D6" s="4">
        <v>0.97</v>
      </c>
      <c r="E6" s="4">
        <v>0.85</v>
      </c>
      <c r="F6" s="4">
        <v>0.92</v>
      </c>
      <c r="G6" s="4">
        <v>0.8</v>
      </c>
      <c r="H6" s="4">
        <v>0.6</v>
      </c>
      <c r="I6" s="4">
        <v>127</v>
      </c>
      <c r="J6" s="4">
        <v>16</v>
      </c>
      <c r="K6" s="4">
        <v>122</v>
      </c>
      <c r="L6" s="4">
        <v>2289</v>
      </c>
    </row>
    <row r="7" spans="1:12" x14ac:dyDescent="0.25">
      <c r="A7" t="s">
        <v>16</v>
      </c>
      <c r="B7">
        <v>143</v>
      </c>
      <c r="C7">
        <f>K7+L7</f>
        <v>2411</v>
      </c>
      <c r="D7" s="4">
        <v>0.97</v>
      </c>
      <c r="E7" s="4">
        <v>0.86</v>
      </c>
      <c r="F7" s="4">
        <v>0.94</v>
      </c>
      <c r="G7" s="4">
        <v>0.75</v>
      </c>
      <c r="H7" s="4">
        <v>0.52</v>
      </c>
      <c r="I7" s="4">
        <v>130</v>
      </c>
      <c r="J7" s="4">
        <v>13</v>
      </c>
      <c r="K7" s="4">
        <v>97</v>
      </c>
      <c r="L7" s="4">
        <v>2314</v>
      </c>
    </row>
    <row r="8" spans="1:12" x14ac:dyDescent="0.25">
      <c r="A8" t="s">
        <v>17</v>
      </c>
      <c r="B8">
        <v>143</v>
      </c>
      <c r="C8">
        <f>K8+L8</f>
        <v>2411</v>
      </c>
      <c r="D8" s="4">
        <v>0.97</v>
      </c>
      <c r="E8" s="4">
        <v>0.88</v>
      </c>
      <c r="F8" s="4">
        <v>0.94</v>
      </c>
      <c r="G8" s="4">
        <v>0.83</v>
      </c>
      <c r="H8" s="4">
        <v>0.52</v>
      </c>
      <c r="I8" s="4">
        <v>126</v>
      </c>
      <c r="J8" s="4">
        <v>17</v>
      </c>
      <c r="K8" s="4">
        <v>100</v>
      </c>
      <c r="L8" s="4">
        <v>2311</v>
      </c>
    </row>
    <row r="9" spans="1:12" x14ac:dyDescent="0.25">
      <c r="A9" s="1" t="s">
        <v>18</v>
      </c>
      <c r="B9" s="1">
        <v>143</v>
      </c>
      <c r="C9" s="1">
        <f>K9+L9</f>
        <v>2411</v>
      </c>
      <c r="D9" s="5">
        <f>AVERAGE(D3:D8)</f>
        <v>0.96999999999999986</v>
      </c>
      <c r="E9" s="5">
        <f t="shared" ref="E9:H9" si="0">AVERAGE(E3:E8)</f>
        <v>0.8666666666666667</v>
      </c>
      <c r="F9" s="5">
        <f t="shared" si="0"/>
        <v>0.93</v>
      </c>
      <c r="G9" s="5">
        <f t="shared" si="0"/>
        <v>0.79833333333333334</v>
      </c>
      <c r="H9" s="5">
        <f t="shared" si="0"/>
        <v>0.52500000000000002</v>
      </c>
      <c r="I9" s="5">
        <f>AVERAGE(I3:I8)</f>
        <v>128.5</v>
      </c>
      <c r="J9" s="5">
        <f>AVERAGE(J3:J8)</f>
        <v>14.5</v>
      </c>
      <c r="K9" s="5">
        <f>AVERAGE(K3:K8)</f>
        <v>109</v>
      </c>
      <c r="L9" s="5">
        <f>AVERAGE(L3:L8)</f>
        <v>2302</v>
      </c>
    </row>
    <row r="10" spans="1:12" x14ac:dyDescent="0.25">
      <c r="A10" s="1" t="s">
        <v>19</v>
      </c>
      <c r="B10" s="1">
        <v>143</v>
      </c>
      <c r="C10" s="1">
        <f>C9</f>
        <v>2411</v>
      </c>
      <c r="D10" s="6">
        <v>0.98</v>
      </c>
      <c r="E10" s="6">
        <v>0.93</v>
      </c>
      <c r="F10" s="6">
        <v>0.95</v>
      </c>
      <c r="G10" s="6">
        <v>0.89</v>
      </c>
      <c r="H10" s="6">
        <v>0.78</v>
      </c>
      <c r="I10" s="6">
        <v>131</v>
      </c>
      <c r="J10" s="6">
        <v>12</v>
      </c>
      <c r="K10" s="6">
        <v>34</v>
      </c>
      <c r="L10" s="6">
        <v>2377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A1CC-C87E-4C59-B30A-B1B73023440C}">
  <dimension ref="A2:L10"/>
  <sheetViews>
    <sheetView workbookViewId="0">
      <selection activeCell="I21" sqref="I21"/>
    </sheetView>
  </sheetViews>
  <sheetFormatPr defaultRowHeight="15" x14ac:dyDescent="0.25"/>
  <cols>
    <col min="1" max="1" width="20.85546875" customWidth="1"/>
    <col min="6" max="6" width="13.28515625" customWidth="1"/>
    <col min="7" max="7" width="13" customWidth="1"/>
    <col min="8" max="8" width="14.5703125" customWidth="1"/>
    <col min="9" max="9" width="12.85546875" customWidth="1"/>
    <col min="10" max="10" width="13.28515625" customWidth="1"/>
    <col min="12" max="12" width="13.7109375" customWidth="1"/>
    <col min="14" max="14" width="13.7109375" customWidth="1"/>
  </cols>
  <sheetData>
    <row r="2" spans="1:12" x14ac:dyDescent="0.25">
      <c r="A2" t="s">
        <v>0</v>
      </c>
      <c r="B2" t="s">
        <v>1</v>
      </c>
      <c r="C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2" x14ac:dyDescent="0.25">
      <c r="A3" t="s">
        <v>12</v>
      </c>
      <c r="B3">
        <v>44</v>
      </c>
      <c r="C3">
        <f>K3+L3</f>
        <v>2411</v>
      </c>
      <c r="D3" s="4">
        <v>0.93</v>
      </c>
      <c r="E3" s="4">
        <v>0.38</v>
      </c>
      <c r="F3" s="4">
        <v>0.75</v>
      </c>
      <c r="G3" s="4">
        <v>0.39</v>
      </c>
      <c r="H3" s="4">
        <v>0.16</v>
      </c>
      <c r="I3" s="4">
        <v>29</v>
      </c>
      <c r="J3" s="4">
        <v>15</v>
      </c>
      <c r="K3" s="4">
        <v>101</v>
      </c>
      <c r="L3" s="4">
        <v>2310</v>
      </c>
    </row>
    <row r="4" spans="1:12" x14ac:dyDescent="0.25">
      <c r="A4" t="s">
        <v>13</v>
      </c>
      <c r="B4">
        <v>44</v>
      </c>
      <c r="C4">
        <f>K4+L4</f>
        <v>2411</v>
      </c>
      <c r="D4" s="4">
        <v>0.91</v>
      </c>
      <c r="E4" s="4">
        <v>0.37</v>
      </c>
      <c r="F4" s="4">
        <v>0.8</v>
      </c>
      <c r="G4" s="4">
        <v>0.41</v>
      </c>
      <c r="H4" s="4">
        <v>0.15</v>
      </c>
      <c r="I4" s="4">
        <v>28</v>
      </c>
      <c r="J4" s="4">
        <v>16</v>
      </c>
      <c r="K4" s="4">
        <v>112</v>
      </c>
      <c r="L4" s="4">
        <v>2299</v>
      </c>
    </row>
    <row r="5" spans="1:12" x14ac:dyDescent="0.25">
      <c r="A5" t="s">
        <v>14</v>
      </c>
      <c r="B5">
        <v>44</v>
      </c>
      <c r="C5">
        <f>K5+L5</f>
        <v>2411</v>
      </c>
      <c r="D5" s="4">
        <v>0.93</v>
      </c>
      <c r="E5" s="4">
        <v>0.47</v>
      </c>
      <c r="F5" s="4">
        <v>0.84</v>
      </c>
      <c r="G5" s="4">
        <v>0.48</v>
      </c>
      <c r="H5" s="4">
        <v>0.11</v>
      </c>
      <c r="I5" s="4">
        <v>34</v>
      </c>
      <c r="J5" s="4">
        <v>10</v>
      </c>
      <c r="K5" s="4">
        <v>122</v>
      </c>
      <c r="L5" s="4">
        <v>2289</v>
      </c>
    </row>
    <row r="6" spans="1:12" x14ac:dyDescent="0.25">
      <c r="A6" t="s">
        <v>15</v>
      </c>
      <c r="B6">
        <v>44</v>
      </c>
      <c r="C6">
        <f>K6+L6</f>
        <v>2411</v>
      </c>
      <c r="D6" s="4">
        <v>0.93</v>
      </c>
      <c r="E6" s="4">
        <v>0.44</v>
      </c>
      <c r="F6" s="4">
        <v>0.8</v>
      </c>
      <c r="G6" s="4">
        <v>0.45</v>
      </c>
      <c r="H6" s="4">
        <v>0.25</v>
      </c>
      <c r="I6" s="4">
        <v>30</v>
      </c>
      <c r="J6" s="4">
        <v>14</v>
      </c>
      <c r="K6" s="4">
        <v>122</v>
      </c>
      <c r="L6" s="4">
        <v>2289</v>
      </c>
    </row>
    <row r="7" spans="1:12" x14ac:dyDescent="0.25">
      <c r="A7" t="s">
        <v>16</v>
      </c>
      <c r="B7">
        <v>44</v>
      </c>
      <c r="C7">
        <f>K7+L7</f>
        <v>2411</v>
      </c>
      <c r="D7" s="4">
        <v>0.94</v>
      </c>
      <c r="E7" s="4">
        <v>0.41</v>
      </c>
      <c r="F7" s="4">
        <v>0.9</v>
      </c>
      <c r="G7" s="4">
        <v>0.39</v>
      </c>
      <c r="H7" s="4">
        <v>0.2</v>
      </c>
      <c r="I7" s="4">
        <v>28</v>
      </c>
      <c r="J7" s="4">
        <v>16</v>
      </c>
      <c r="K7" s="4">
        <v>97</v>
      </c>
      <c r="L7" s="4">
        <v>2314</v>
      </c>
    </row>
    <row r="8" spans="1:12" x14ac:dyDescent="0.25">
      <c r="A8" t="s">
        <v>17</v>
      </c>
      <c r="B8">
        <v>44</v>
      </c>
      <c r="C8">
        <f>K8+L8</f>
        <v>2411</v>
      </c>
      <c r="D8" s="4">
        <v>0.93</v>
      </c>
      <c r="E8" s="4">
        <v>0.5</v>
      </c>
      <c r="F8" s="4">
        <v>0.82</v>
      </c>
      <c r="G8" s="4">
        <v>0.54</v>
      </c>
      <c r="H8" s="4">
        <v>0.18</v>
      </c>
      <c r="I8" s="4">
        <v>29</v>
      </c>
      <c r="J8" s="4">
        <v>15</v>
      </c>
      <c r="K8" s="4">
        <v>100</v>
      </c>
      <c r="L8" s="4">
        <v>2311</v>
      </c>
    </row>
    <row r="9" spans="1:12" x14ac:dyDescent="0.25">
      <c r="A9" s="1" t="s">
        <v>18</v>
      </c>
      <c r="B9" s="1">
        <v>44</v>
      </c>
      <c r="C9" s="1">
        <f>K9+L9</f>
        <v>2411</v>
      </c>
      <c r="D9" s="5">
        <f>AVERAGE(D3:D8)</f>
        <v>0.92833333333333334</v>
      </c>
      <c r="E9" s="5">
        <f t="shared" ref="E9:H9" si="0">AVERAGE(E3:E8)</f>
        <v>0.42833333333333329</v>
      </c>
      <c r="F9" s="5">
        <f t="shared" si="0"/>
        <v>0.81833333333333347</v>
      </c>
      <c r="G9" s="5">
        <f t="shared" si="0"/>
        <v>0.44333333333333336</v>
      </c>
      <c r="H9" s="5">
        <f t="shared" si="0"/>
        <v>0.17499999999999996</v>
      </c>
      <c r="I9" s="5">
        <f>AVERAGE(I3:I8)</f>
        <v>29.666666666666668</v>
      </c>
      <c r="J9" s="5">
        <f>AVERAGE(J3:J8)</f>
        <v>14.333333333333334</v>
      </c>
      <c r="K9" s="5">
        <f>AVERAGE(K3:K8)</f>
        <v>109</v>
      </c>
      <c r="L9" s="5">
        <f>AVERAGE(L3:L8)</f>
        <v>2302</v>
      </c>
    </row>
    <row r="10" spans="1:12" x14ac:dyDescent="0.25">
      <c r="A10" s="1" t="s">
        <v>19</v>
      </c>
      <c r="B10" s="1">
        <v>44</v>
      </c>
      <c r="C10" s="1">
        <f>C9</f>
        <v>2411</v>
      </c>
      <c r="D10" s="6">
        <v>0.95</v>
      </c>
      <c r="E10" s="6">
        <v>0.54</v>
      </c>
      <c r="F10" s="6">
        <v>0.84</v>
      </c>
      <c r="G10" s="6">
        <v>0.45</v>
      </c>
      <c r="H10" s="6">
        <v>0.39</v>
      </c>
      <c r="I10" s="6">
        <v>24</v>
      </c>
      <c r="J10" s="6">
        <v>20</v>
      </c>
      <c r="K10" s="6">
        <v>34</v>
      </c>
      <c r="L10" s="6">
        <v>2377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19DD-39E5-46ED-B92C-844F857EB7AE}">
  <dimension ref="A2:N10"/>
  <sheetViews>
    <sheetView workbookViewId="0">
      <selection activeCell="L19" sqref="L19"/>
    </sheetView>
  </sheetViews>
  <sheetFormatPr defaultRowHeight="15" x14ac:dyDescent="0.25"/>
  <cols>
    <col min="1" max="1" width="20.85546875" customWidth="1"/>
    <col min="6" max="6" width="13.28515625" customWidth="1"/>
    <col min="7" max="7" width="13" customWidth="1"/>
    <col min="8" max="8" width="14.5703125" customWidth="1"/>
    <col min="9" max="9" width="12.85546875" customWidth="1"/>
    <col min="10" max="10" width="13.28515625" customWidth="1"/>
    <col min="12" max="12" width="13.7109375" customWidth="1"/>
    <col min="14" max="14" width="13.7109375" customWidth="1"/>
  </cols>
  <sheetData>
    <row r="2" spans="1:14" x14ac:dyDescent="0.25">
      <c r="A2" s="8" t="s">
        <v>0</v>
      </c>
      <c r="B2" s="12" t="s">
        <v>1</v>
      </c>
      <c r="C2" s="12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20</v>
      </c>
      <c r="J2" s="9" t="s">
        <v>21</v>
      </c>
      <c r="K2" s="9" t="s">
        <v>8</v>
      </c>
      <c r="L2" s="9" t="s">
        <v>9</v>
      </c>
      <c r="M2" s="9" t="s">
        <v>10</v>
      </c>
      <c r="N2" s="9" t="s">
        <v>11</v>
      </c>
    </row>
    <row r="3" spans="1:14" x14ac:dyDescent="0.25">
      <c r="A3" s="8" t="s">
        <v>12</v>
      </c>
      <c r="B3" s="12">
        <v>181</v>
      </c>
      <c r="C3" s="12">
        <f t="shared" ref="C3:C9" si="0">M3+N3</f>
        <v>437236</v>
      </c>
      <c r="D3" s="10">
        <v>1</v>
      </c>
      <c r="E3" s="10">
        <v>0.75</v>
      </c>
      <c r="F3" s="10">
        <v>0.99</v>
      </c>
      <c r="G3" s="10">
        <v>0.96</v>
      </c>
      <c r="H3" s="10">
        <v>0.88</v>
      </c>
      <c r="I3" s="10">
        <v>0.73</v>
      </c>
      <c r="J3" s="10">
        <v>0.32</v>
      </c>
      <c r="K3" s="10">
        <v>126</v>
      </c>
      <c r="L3" s="10">
        <v>17</v>
      </c>
      <c r="M3" s="9">
        <v>487</v>
      </c>
      <c r="N3" s="9">
        <v>436749</v>
      </c>
    </row>
    <row r="4" spans="1:14" x14ac:dyDescent="0.25">
      <c r="A4" s="8" t="s">
        <v>13</v>
      </c>
      <c r="B4" s="12">
        <v>181</v>
      </c>
      <c r="C4" s="12">
        <f t="shared" si="0"/>
        <v>437236</v>
      </c>
      <c r="D4" s="10">
        <v>1</v>
      </c>
      <c r="E4" s="10">
        <v>0.72</v>
      </c>
      <c r="F4" s="10">
        <v>0.99</v>
      </c>
      <c r="G4" s="10">
        <v>0.95</v>
      </c>
      <c r="H4" s="10">
        <v>0.9</v>
      </c>
      <c r="I4" s="10">
        <v>0.66</v>
      </c>
      <c r="J4" s="10">
        <v>0.34</v>
      </c>
      <c r="K4" s="10">
        <v>134</v>
      </c>
      <c r="L4" s="10">
        <v>9</v>
      </c>
      <c r="M4" s="9">
        <v>752</v>
      </c>
      <c r="N4" s="9">
        <v>436484</v>
      </c>
    </row>
    <row r="5" spans="1:14" x14ac:dyDescent="0.25">
      <c r="A5" s="8" t="s">
        <v>14</v>
      </c>
      <c r="B5" s="12">
        <v>181</v>
      </c>
      <c r="C5" s="12">
        <f t="shared" si="0"/>
        <v>437236</v>
      </c>
      <c r="D5" s="10">
        <v>1</v>
      </c>
      <c r="E5" s="10">
        <v>0.65</v>
      </c>
      <c r="F5" s="10">
        <v>1</v>
      </c>
      <c r="G5" s="10">
        <v>0.96</v>
      </c>
      <c r="H5" s="10">
        <v>0.86</v>
      </c>
      <c r="I5" s="10">
        <v>0.62</v>
      </c>
      <c r="J5" s="10">
        <v>0.21</v>
      </c>
      <c r="K5" s="10">
        <v>128</v>
      </c>
      <c r="L5" s="10">
        <v>15</v>
      </c>
      <c r="M5" s="9">
        <v>855</v>
      </c>
      <c r="N5" s="9">
        <v>436381</v>
      </c>
    </row>
    <row r="6" spans="1:14" x14ac:dyDescent="0.25">
      <c r="A6" s="8" t="s">
        <v>15</v>
      </c>
      <c r="B6" s="12">
        <v>181</v>
      </c>
      <c r="C6" s="12">
        <f t="shared" si="0"/>
        <v>437236</v>
      </c>
      <c r="D6" s="10">
        <v>1</v>
      </c>
      <c r="E6" s="10">
        <v>0.69</v>
      </c>
      <c r="F6" s="10">
        <v>1</v>
      </c>
      <c r="G6" s="10">
        <v>0.95</v>
      </c>
      <c r="H6" s="10">
        <v>0.85</v>
      </c>
      <c r="I6" s="10">
        <v>0.63</v>
      </c>
      <c r="J6" s="10">
        <v>0.32</v>
      </c>
      <c r="K6" s="10">
        <v>127</v>
      </c>
      <c r="L6" s="10">
        <v>16</v>
      </c>
      <c r="M6" s="9">
        <v>762</v>
      </c>
      <c r="N6" s="9">
        <v>436474</v>
      </c>
    </row>
    <row r="7" spans="1:14" x14ac:dyDescent="0.25">
      <c r="A7" s="8" t="s">
        <v>16</v>
      </c>
      <c r="B7" s="12">
        <v>181</v>
      </c>
      <c r="C7" s="12">
        <f t="shared" si="0"/>
        <v>437236</v>
      </c>
      <c r="D7" s="10">
        <v>1</v>
      </c>
      <c r="E7" s="10">
        <v>0.65</v>
      </c>
      <c r="F7" s="10">
        <v>1</v>
      </c>
      <c r="G7" s="10">
        <v>0.96</v>
      </c>
      <c r="H7" s="10">
        <v>0.86</v>
      </c>
      <c r="I7" s="10">
        <v>0.57999999999999996</v>
      </c>
      <c r="J7" s="10">
        <v>0.26</v>
      </c>
      <c r="K7" s="10">
        <v>130</v>
      </c>
      <c r="L7" s="10">
        <v>13</v>
      </c>
      <c r="M7" s="9">
        <v>716</v>
      </c>
      <c r="N7" s="9">
        <v>436520</v>
      </c>
    </row>
    <row r="8" spans="1:14" x14ac:dyDescent="0.25">
      <c r="A8" s="8" t="s">
        <v>17</v>
      </c>
      <c r="B8" s="12">
        <v>181</v>
      </c>
      <c r="C8" s="12">
        <f t="shared" si="0"/>
        <v>437236</v>
      </c>
      <c r="D8" s="10">
        <v>1</v>
      </c>
      <c r="E8" s="10">
        <v>0.65</v>
      </c>
      <c r="F8" s="10">
        <v>0.99</v>
      </c>
      <c r="G8" s="10">
        <v>0.96</v>
      </c>
      <c r="H8" s="10">
        <v>0.87</v>
      </c>
      <c r="I8" s="10">
        <v>0.59</v>
      </c>
      <c r="J8" s="10">
        <v>0.18</v>
      </c>
      <c r="K8" s="10">
        <v>126</v>
      </c>
      <c r="L8" s="10">
        <v>17</v>
      </c>
      <c r="M8" s="9">
        <v>708</v>
      </c>
      <c r="N8" s="9">
        <v>436528</v>
      </c>
    </row>
    <row r="9" spans="1:14" x14ac:dyDescent="0.25">
      <c r="A9" s="2" t="s">
        <v>18</v>
      </c>
      <c r="B9" s="13">
        <v>181</v>
      </c>
      <c r="C9" s="13">
        <f t="shared" si="0"/>
        <v>437236</v>
      </c>
      <c r="D9" s="5">
        <f>AVERAGE(D3:D8)</f>
        <v>1</v>
      </c>
      <c r="E9" s="5">
        <f t="shared" ref="E9:J9" si="1">AVERAGE(E3:E8)</f>
        <v>0.68500000000000005</v>
      </c>
      <c r="F9" s="5">
        <f t="shared" si="1"/>
        <v>0.99500000000000011</v>
      </c>
      <c r="G9" s="5">
        <f t="shared" si="1"/>
        <v>0.95666666666666667</v>
      </c>
      <c r="H9" s="5">
        <f t="shared" si="1"/>
        <v>0.87000000000000011</v>
      </c>
      <c r="I9" s="5">
        <f t="shared" si="1"/>
        <v>0.63500000000000001</v>
      </c>
      <c r="J9" s="5">
        <f t="shared" si="1"/>
        <v>0.27166666666666667</v>
      </c>
      <c r="K9" s="5">
        <f>AVERAGE(K3:K8)</f>
        <v>128.5</v>
      </c>
      <c r="L9" s="5">
        <f>AVERAGE(L3:L8)</f>
        <v>14.5</v>
      </c>
      <c r="M9" s="5">
        <f>AVERAGE(M3:M8)</f>
        <v>713.33333333333337</v>
      </c>
      <c r="N9" s="5">
        <f>AVERAGE(N3:N8)</f>
        <v>436522.66666666669</v>
      </c>
    </row>
    <row r="10" spans="1:14" x14ac:dyDescent="0.25">
      <c r="A10" s="2" t="s">
        <v>19</v>
      </c>
      <c r="B10" s="13">
        <v>181</v>
      </c>
      <c r="C10" s="13">
        <f>C9</f>
        <v>437236</v>
      </c>
      <c r="D10" s="6">
        <v>1</v>
      </c>
      <c r="E10" s="6">
        <v>0.77</v>
      </c>
      <c r="F10" s="6">
        <v>1</v>
      </c>
      <c r="G10" s="6">
        <v>0.96</v>
      </c>
      <c r="H10" s="6">
        <v>0.92</v>
      </c>
      <c r="I10" s="6">
        <v>0.64</v>
      </c>
      <c r="J10" s="6">
        <v>0.45</v>
      </c>
      <c r="K10" s="6">
        <v>131</v>
      </c>
      <c r="L10" s="6">
        <v>12</v>
      </c>
      <c r="M10" s="6">
        <v>298</v>
      </c>
      <c r="N10" s="6">
        <v>436938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2906-FEFA-4908-80E4-7F5E1C0FB01E}">
  <dimension ref="A2:N10"/>
  <sheetViews>
    <sheetView tabSelected="1" workbookViewId="0">
      <selection activeCell="L18" sqref="L18"/>
    </sheetView>
  </sheetViews>
  <sheetFormatPr defaultRowHeight="15" x14ac:dyDescent="0.25"/>
  <cols>
    <col min="1" max="1" width="20.85546875" customWidth="1"/>
    <col min="6" max="6" width="13.28515625" customWidth="1"/>
    <col min="7" max="7" width="13" customWidth="1"/>
    <col min="8" max="8" width="14.5703125" customWidth="1"/>
    <col min="9" max="9" width="12.85546875" customWidth="1"/>
    <col min="10" max="10" width="13.28515625" customWidth="1"/>
    <col min="12" max="12" width="13.7109375" customWidth="1"/>
    <col min="14" max="14" width="13.7109375" customWidth="1"/>
  </cols>
  <sheetData>
    <row r="2" spans="1:14" x14ac:dyDescent="0.25">
      <c r="A2" s="8" t="s">
        <v>0</v>
      </c>
      <c r="B2" s="12" t="s">
        <v>1</v>
      </c>
      <c r="C2" s="12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20</v>
      </c>
      <c r="J2" s="9" t="s">
        <v>21</v>
      </c>
      <c r="K2" s="9" t="s">
        <v>8</v>
      </c>
      <c r="L2" s="9" t="s">
        <v>9</v>
      </c>
      <c r="M2" s="9" t="s">
        <v>10</v>
      </c>
      <c r="N2" s="9" t="s">
        <v>11</v>
      </c>
    </row>
    <row r="3" spans="1:14" x14ac:dyDescent="0.25">
      <c r="A3" s="8" t="s">
        <v>12</v>
      </c>
      <c r="B3" s="12">
        <v>181</v>
      </c>
      <c r="C3" s="12">
        <f t="shared" ref="C3:C9" si="0">M3+N3</f>
        <v>437236</v>
      </c>
      <c r="D3" s="10">
        <v>0.99</v>
      </c>
      <c r="E3" s="10">
        <v>0.06</v>
      </c>
      <c r="F3" s="10">
        <v>1</v>
      </c>
      <c r="G3" s="10">
        <v>0.82</v>
      </c>
      <c r="H3" s="10">
        <v>0.35</v>
      </c>
      <c r="I3" s="10">
        <v>0.12</v>
      </c>
      <c r="J3" s="10">
        <v>0</v>
      </c>
      <c r="K3" s="10">
        <v>25</v>
      </c>
      <c r="L3" s="10">
        <v>40</v>
      </c>
      <c r="M3" s="9">
        <v>487</v>
      </c>
      <c r="N3" s="9">
        <v>436749</v>
      </c>
    </row>
    <row r="4" spans="1:14" x14ac:dyDescent="0.25">
      <c r="A4" s="8" t="s">
        <v>13</v>
      </c>
      <c r="B4" s="12">
        <v>181</v>
      </c>
      <c r="C4" s="12">
        <f t="shared" si="0"/>
        <v>437236</v>
      </c>
      <c r="D4" s="10">
        <v>0.99</v>
      </c>
      <c r="E4" s="10">
        <v>0.1</v>
      </c>
      <c r="F4" s="10">
        <v>1</v>
      </c>
      <c r="G4" s="10">
        <v>0.8</v>
      </c>
      <c r="H4" s="10">
        <v>0.4</v>
      </c>
      <c r="I4" s="10">
        <v>0.15</v>
      </c>
      <c r="J4" s="10">
        <v>0.05</v>
      </c>
      <c r="K4" s="10">
        <v>32</v>
      </c>
      <c r="L4" s="10">
        <v>33</v>
      </c>
      <c r="M4" s="9">
        <v>752</v>
      </c>
      <c r="N4" s="9">
        <v>436484</v>
      </c>
    </row>
    <row r="5" spans="1:14" x14ac:dyDescent="0.25">
      <c r="A5" s="8" t="s">
        <v>14</v>
      </c>
      <c r="B5" s="12">
        <v>181</v>
      </c>
      <c r="C5" s="12">
        <f t="shared" si="0"/>
        <v>437236</v>
      </c>
      <c r="D5" s="10">
        <v>0.99</v>
      </c>
      <c r="E5" s="10">
        <v>0.06</v>
      </c>
      <c r="F5" s="10">
        <v>1</v>
      </c>
      <c r="G5" s="10">
        <v>0.82</v>
      </c>
      <c r="H5" s="10">
        <v>0.42</v>
      </c>
      <c r="I5" s="10">
        <v>0.11</v>
      </c>
      <c r="J5" s="10">
        <v>0</v>
      </c>
      <c r="K5" s="10">
        <v>38</v>
      </c>
      <c r="L5" s="10">
        <v>27</v>
      </c>
      <c r="M5" s="9">
        <v>855</v>
      </c>
      <c r="N5" s="9">
        <v>436381</v>
      </c>
    </row>
    <row r="6" spans="1:14" x14ac:dyDescent="0.25">
      <c r="A6" s="8" t="s">
        <v>15</v>
      </c>
      <c r="B6" s="12">
        <v>181</v>
      </c>
      <c r="C6" s="12">
        <f t="shared" si="0"/>
        <v>437236</v>
      </c>
      <c r="D6" s="10">
        <v>1</v>
      </c>
      <c r="E6" s="10">
        <v>7.0000000000000007E-2</v>
      </c>
      <c r="F6" s="10">
        <v>1</v>
      </c>
      <c r="G6" s="10">
        <v>0.85</v>
      </c>
      <c r="H6" s="10">
        <v>0.4</v>
      </c>
      <c r="I6" s="10">
        <v>0.05</v>
      </c>
      <c r="J6" s="10">
        <v>0.02</v>
      </c>
      <c r="K6" s="10">
        <v>38</v>
      </c>
      <c r="L6" s="10">
        <v>27</v>
      </c>
      <c r="M6" s="9">
        <v>762</v>
      </c>
      <c r="N6" s="9">
        <v>436474</v>
      </c>
    </row>
    <row r="7" spans="1:14" x14ac:dyDescent="0.25">
      <c r="A7" s="8" t="s">
        <v>16</v>
      </c>
      <c r="B7" s="12">
        <v>181</v>
      </c>
      <c r="C7" s="12">
        <f t="shared" si="0"/>
        <v>437236</v>
      </c>
      <c r="D7" s="10">
        <v>0.99</v>
      </c>
      <c r="E7" s="10">
        <v>0.11</v>
      </c>
      <c r="F7" s="10">
        <v>1</v>
      </c>
      <c r="G7" s="10">
        <v>0.82</v>
      </c>
      <c r="H7" s="10">
        <v>0.43</v>
      </c>
      <c r="I7" s="10">
        <v>0.12</v>
      </c>
      <c r="J7" s="10">
        <v>0.05</v>
      </c>
      <c r="K7" s="10">
        <v>36</v>
      </c>
      <c r="L7" s="10">
        <v>29</v>
      </c>
      <c r="M7" s="9">
        <v>716</v>
      </c>
      <c r="N7" s="9">
        <v>436520</v>
      </c>
    </row>
    <row r="8" spans="1:14" x14ac:dyDescent="0.25">
      <c r="A8" s="8" t="s">
        <v>17</v>
      </c>
      <c r="B8" s="12">
        <v>181</v>
      </c>
      <c r="C8" s="12">
        <f t="shared" si="0"/>
        <v>437236</v>
      </c>
      <c r="D8" s="10">
        <v>1</v>
      </c>
      <c r="E8" s="10">
        <v>0.09</v>
      </c>
      <c r="F8" s="10">
        <v>1</v>
      </c>
      <c r="G8" s="10">
        <v>0.89</v>
      </c>
      <c r="H8" s="10">
        <v>0.45</v>
      </c>
      <c r="I8" s="10">
        <v>0.15</v>
      </c>
      <c r="J8" s="10">
        <v>0.02</v>
      </c>
      <c r="K8" s="10">
        <v>37</v>
      </c>
      <c r="L8" s="10">
        <v>28</v>
      </c>
      <c r="M8" s="9">
        <v>708</v>
      </c>
      <c r="N8" s="9">
        <v>436528</v>
      </c>
    </row>
    <row r="9" spans="1:14" x14ac:dyDescent="0.25">
      <c r="A9" s="2" t="s">
        <v>18</v>
      </c>
      <c r="B9" s="13">
        <v>181</v>
      </c>
      <c r="C9" s="13">
        <f t="shared" si="0"/>
        <v>437236</v>
      </c>
      <c r="D9" s="5">
        <f>AVERAGE(D3:D8)</f>
        <v>0.99333333333333329</v>
      </c>
      <c r="E9" s="5">
        <f t="shared" ref="E9:J9" si="1">AVERAGE(E3:E8)</f>
        <v>8.1666666666666665E-2</v>
      </c>
      <c r="F9" s="5">
        <f t="shared" si="1"/>
        <v>1</v>
      </c>
      <c r="G9" s="5">
        <f t="shared" si="1"/>
        <v>0.83333333333333337</v>
      </c>
      <c r="H9" s="5">
        <f t="shared" si="1"/>
        <v>0.40833333333333327</v>
      </c>
      <c r="I9" s="5">
        <f t="shared" si="1"/>
        <v>0.11666666666666668</v>
      </c>
      <c r="J9" s="5">
        <f t="shared" si="1"/>
        <v>2.3333333333333334E-2</v>
      </c>
      <c r="K9" s="5">
        <f>AVERAGE(K3:K8)</f>
        <v>34.333333333333336</v>
      </c>
      <c r="L9" s="5">
        <f>AVERAGE(L3:L8)</f>
        <v>30.666666666666668</v>
      </c>
      <c r="M9" s="5">
        <f>AVERAGE(M3:M8)</f>
        <v>713.33333333333337</v>
      </c>
      <c r="N9" s="5">
        <f>AVERAGE(N3:N8)</f>
        <v>436522.66666666669</v>
      </c>
    </row>
    <row r="10" spans="1:14" x14ac:dyDescent="0.25">
      <c r="A10" s="2" t="s">
        <v>19</v>
      </c>
      <c r="B10" s="13">
        <v>181</v>
      </c>
      <c r="C10" s="13">
        <f>C9</f>
        <v>437236</v>
      </c>
      <c r="D10" s="6">
        <v>1</v>
      </c>
      <c r="E10" s="6">
        <v>7.0000000000000007E-2</v>
      </c>
      <c r="F10" s="6">
        <v>1</v>
      </c>
      <c r="G10" s="6">
        <v>0.85</v>
      </c>
      <c r="H10" s="6">
        <v>0.4</v>
      </c>
      <c r="I10" s="6">
        <v>0.12</v>
      </c>
      <c r="J10" s="6">
        <v>0.02</v>
      </c>
      <c r="K10" s="6">
        <v>25</v>
      </c>
      <c r="L10" s="6">
        <v>40</v>
      </c>
      <c r="M10" s="6">
        <v>298</v>
      </c>
      <c r="N10" s="6">
        <v>436938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test-frag-fass_ntm|PB40</vt:lpstr>
      <vt:lpstr>test-frag-bass_ntm|PB40</vt:lpstr>
      <vt:lpstr>test-full-bass_ntm|NLReff</vt:lpstr>
      <vt:lpstr>test-full-bass_other|NLReff</vt:lpstr>
      <vt:lpstr>test-full-bass_ntm|PB40</vt:lpstr>
      <vt:lpstr>test-full-fass_ctm|PB40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Pysz</dc:creator>
  <cp:lastModifiedBy>Krzysztof Pysz</cp:lastModifiedBy>
  <dcterms:created xsi:type="dcterms:W3CDTF">2022-06-30T06:50:52Z</dcterms:created>
  <dcterms:modified xsi:type="dcterms:W3CDTF">2022-07-16T14:45:35Z</dcterms:modified>
</cp:coreProperties>
</file>