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3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<sst xmlns="http://schemas.openxmlformats.org/spreadsheetml/2006/main" count="45" uniqueCount="34">
  <si>
    <t>产品定价与分析表</t>
  </si>
  <si>
    <t>产品名称</t>
  </si>
  <si>
    <t>女士T恤</t>
  </si>
  <si>
    <t>型号\等级</t>
  </si>
  <si>
    <t>B-0001\(一级)</t>
  </si>
  <si>
    <t>目前销量</t>
  </si>
  <si>
    <t>规格</t>
  </si>
  <si>
    <t>M</t>
  </si>
  <si>
    <t>成本分析</t>
  </si>
  <si>
    <t>成本项目</t>
  </si>
  <si>
    <t>生产数量</t>
  </si>
  <si>
    <t>成本占比</t>
  </si>
  <si>
    <t>原料成本</t>
  </si>
  <si>
    <t>物料成本</t>
  </si>
  <si>
    <t>人工成本</t>
  </si>
  <si>
    <t>制造费用</t>
  </si>
  <si>
    <t>制造成本</t>
  </si>
  <si>
    <t>毛    利</t>
  </si>
  <si>
    <t>合    计</t>
  </si>
  <si>
    <t>同类产品状况</t>
  </si>
  <si>
    <t>生产公司</t>
  </si>
  <si>
    <t>品质等级</t>
  </si>
  <si>
    <t>售价</t>
  </si>
  <si>
    <t>估计年销量</t>
  </si>
  <si>
    <t>市场占有率</t>
  </si>
  <si>
    <t>备注</t>
  </si>
  <si>
    <t>阳光服装</t>
  </si>
  <si>
    <t>一级</t>
  </si>
  <si>
    <t>蓝天服装</t>
  </si>
  <si>
    <t>霓裳</t>
  </si>
  <si>
    <t>定价分析</t>
  </si>
  <si>
    <t>定价</t>
  </si>
  <si>
    <t>估计市场占有率</t>
  </si>
  <si>
    <t>利润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</si>
</sst>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4">
    <font>
      <sz val="12"/>
      <color theme="1"/>
      <name val="Aptos Narrow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255" wrapText="1"/>
    </xf>
    <xf numFmtId="178" fontId="3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255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textRotation="255" wrapText="1"/>
    </xf>
    <xf numFmtId="0" fontId="2" fillId="0" borderId="1" xfId="0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G5" sqref="G5"/>
    </sheetView>
  </sheetViews>
  <sheetFormatPr defaultColWidth="11" defaultRowHeight="17.6" outlineLevelCol="7"/>
  <sheetData>
    <row r="1" ht="20.4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2"/>
      <c r="D2" s="2"/>
      <c r="E2" s="2" t="s">
        <v>3</v>
      </c>
      <c r="F2" s="2" t="s">
        <v>4</v>
      </c>
      <c r="G2" s="2"/>
      <c r="H2" s="2"/>
    </row>
    <row r="3" spans="1:8">
      <c r="A3" s="2" t="s">
        <v>5</v>
      </c>
      <c r="B3" s="2">
        <v>80000</v>
      </c>
      <c r="C3" s="2"/>
      <c r="D3" s="2"/>
      <c r="E3" s="2" t="s">
        <v>6</v>
      </c>
      <c r="F3" s="2" t="s">
        <v>7</v>
      </c>
      <c r="G3" s="2"/>
      <c r="H3" s="2"/>
    </row>
    <row r="4" spans="1:8">
      <c r="A4" s="3" t="s">
        <v>8</v>
      </c>
      <c r="B4" s="2" t="s">
        <v>9</v>
      </c>
      <c r="C4" s="2" t="s">
        <v>10</v>
      </c>
      <c r="D4" s="2" t="s">
        <v>11</v>
      </c>
      <c r="E4" s="2" t="s">
        <v>10</v>
      </c>
      <c r="F4" s="2" t="s">
        <v>11</v>
      </c>
      <c r="G4" s="2" t="s">
        <v>10</v>
      </c>
      <c r="H4" s="2" t="s">
        <v>11</v>
      </c>
    </row>
    <row r="5" spans="1:8">
      <c r="A5" s="3"/>
      <c r="B5" s="2"/>
      <c r="C5" s="2">
        <v>10000</v>
      </c>
      <c r="D5" s="2"/>
      <c r="E5" s="2">
        <v>20000</v>
      </c>
      <c r="F5" s="2"/>
      <c r="G5" s="2">
        <v>50000</v>
      </c>
      <c r="H5" s="2"/>
    </row>
    <row r="6" spans="1:8">
      <c r="A6" s="3"/>
      <c r="B6" s="2" t="s">
        <v>12</v>
      </c>
      <c r="C6" s="4">
        <v>120000</v>
      </c>
      <c r="D6" s="5">
        <f>C6/SUM($C$6:$C$11)</f>
        <v>0.255863539445629</v>
      </c>
      <c r="E6" s="4">
        <v>210000</v>
      </c>
      <c r="F6" s="11">
        <f>E6/SUM($E$6:$E$11)</f>
        <v>0.24822695035461</v>
      </c>
      <c r="G6" s="4">
        <v>480000</v>
      </c>
      <c r="H6" s="11">
        <f>G6/SUM($G$6:$G$11)</f>
        <v>0.252498684902683</v>
      </c>
    </row>
    <row r="7" spans="1:8">
      <c r="A7" s="3"/>
      <c r="B7" s="2" t="s">
        <v>13</v>
      </c>
      <c r="C7" s="4">
        <v>135000</v>
      </c>
      <c r="D7" s="5">
        <f t="shared" ref="D7:D11" si="0">C7/SUM($C$6:$C$11)</f>
        <v>0.287846481876333</v>
      </c>
      <c r="E7" s="4">
        <v>200000</v>
      </c>
      <c r="F7" s="11">
        <f t="shared" ref="F7:F11" si="1">E7/SUM($E$6:$E$11)</f>
        <v>0.236406619385343</v>
      </c>
      <c r="G7" s="4">
        <v>510000</v>
      </c>
      <c r="H7" s="11">
        <f t="shared" ref="H7:H11" si="2">G7/SUM($G$6:$G$11)</f>
        <v>0.2682798527091</v>
      </c>
    </row>
    <row r="8" spans="1:8">
      <c r="A8" s="3"/>
      <c r="B8" s="2" t="s">
        <v>14</v>
      </c>
      <c r="C8" s="4">
        <v>36000</v>
      </c>
      <c r="D8" s="5">
        <f t="shared" si="0"/>
        <v>0.0767590618336887</v>
      </c>
      <c r="E8" s="4">
        <v>72000</v>
      </c>
      <c r="F8" s="11">
        <f t="shared" si="1"/>
        <v>0.0851063829787234</v>
      </c>
      <c r="G8" s="4">
        <v>150000</v>
      </c>
      <c r="H8" s="11">
        <f t="shared" si="2"/>
        <v>0.0789058390320884</v>
      </c>
    </row>
    <row r="9" spans="1:8">
      <c r="A9" s="3"/>
      <c r="B9" s="2" t="s">
        <v>15</v>
      </c>
      <c r="C9" s="6">
        <v>15000</v>
      </c>
      <c r="D9" s="5">
        <f t="shared" si="0"/>
        <v>0.0319829424307036</v>
      </c>
      <c r="E9" s="6">
        <v>29000</v>
      </c>
      <c r="F9" s="11">
        <f t="shared" si="1"/>
        <v>0.0342789598108747</v>
      </c>
      <c r="G9" s="6">
        <v>62000</v>
      </c>
      <c r="H9" s="11">
        <f t="shared" si="2"/>
        <v>0.0326144134665965</v>
      </c>
    </row>
    <row r="10" spans="1:8">
      <c r="A10" s="3"/>
      <c r="B10" s="2" t="s">
        <v>16</v>
      </c>
      <c r="C10" s="6">
        <v>13000</v>
      </c>
      <c r="D10" s="5">
        <f t="shared" si="0"/>
        <v>0.0277185501066098</v>
      </c>
      <c r="E10" s="6">
        <v>25000</v>
      </c>
      <c r="F10" s="11">
        <f t="shared" si="1"/>
        <v>0.0295508274231678</v>
      </c>
      <c r="G10" s="6">
        <v>49000</v>
      </c>
      <c r="H10" s="11">
        <f t="shared" si="2"/>
        <v>0.0257759074171489</v>
      </c>
    </row>
    <row r="11" spans="1:8">
      <c r="A11" s="3"/>
      <c r="B11" s="2" t="s">
        <v>17</v>
      </c>
      <c r="C11" s="6">
        <v>150000</v>
      </c>
      <c r="D11" s="5">
        <f t="shared" si="0"/>
        <v>0.319829424307036</v>
      </c>
      <c r="E11" s="6">
        <v>310000</v>
      </c>
      <c r="F11" s="11">
        <f t="shared" si="1"/>
        <v>0.366430260047281</v>
      </c>
      <c r="G11" s="6">
        <v>650000</v>
      </c>
      <c r="H11" s="11">
        <f t="shared" si="2"/>
        <v>0.341925302472383</v>
      </c>
    </row>
    <row r="12" spans="1:8">
      <c r="A12" s="3"/>
      <c r="B12" s="2" t="s">
        <v>18</v>
      </c>
      <c r="C12" s="6">
        <f t="shared" ref="C12:H12" si="3">SUM(C6:C11)</f>
        <v>469000</v>
      </c>
      <c r="D12" s="7">
        <f t="shared" si="3"/>
        <v>1</v>
      </c>
      <c r="E12" s="6">
        <f t="shared" si="3"/>
        <v>846000</v>
      </c>
      <c r="F12" s="7">
        <f t="shared" si="3"/>
        <v>1</v>
      </c>
      <c r="G12" s="6">
        <f t="shared" si="3"/>
        <v>1901000</v>
      </c>
      <c r="H12" s="11">
        <f t="shared" si="3"/>
        <v>1</v>
      </c>
    </row>
    <row r="13" spans="1:8">
      <c r="A13" s="8" t="s">
        <v>19</v>
      </c>
      <c r="B13" s="2" t="s">
        <v>20</v>
      </c>
      <c r="C13" s="2" t="s">
        <v>1</v>
      </c>
      <c r="D13" s="2" t="s">
        <v>21</v>
      </c>
      <c r="E13" s="2" t="s">
        <v>22</v>
      </c>
      <c r="F13" s="2" t="s">
        <v>23</v>
      </c>
      <c r="G13" s="2" t="s">
        <v>24</v>
      </c>
      <c r="H13" s="2" t="s">
        <v>25</v>
      </c>
    </row>
    <row r="14" spans="1:8">
      <c r="A14" s="8"/>
      <c r="B14" s="2" t="s">
        <v>26</v>
      </c>
      <c r="C14" s="2" t="s">
        <v>2</v>
      </c>
      <c r="D14" s="9" t="s">
        <v>27</v>
      </c>
      <c r="E14" s="9">
        <v>48</v>
      </c>
      <c r="F14" s="9">
        <v>75000</v>
      </c>
      <c r="G14" s="7">
        <f>F14/SUM($F$14:$F$17)</f>
        <v>0.340909090909091</v>
      </c>
      <c r="H14" s="6"/>
    </row>
    <row r="15" spans="1:8">
      <c r="A15" s="8"/>
      <c r="B15" s="9" t="s">
        <v>28</v>
      </c>
      <c r="C15" s="2" t="s">
        <v>2</v>
      </c>
      <c r="D15" s="9" t="s">
        <v>27</v>
      </c>
      <c r="E15" s="9">
        <v>45</v>
      </c>
      <c r="F15" s="9">
        <v>75000</v>
      </c>
      <c r="G15" s="7">
        <f t="shared" ref="G15:G16" si="4">F15/SUM($F$14:$F$17)</f>
        <v>0.340909090909091</v>
      </c>
      <c r="H15" s="6"/>
    </row>
    <row r="16" spans="1:8">
      <c r="A16" s="8"/>
      <c r="B16" s="9" t="s">
        <v>29</v>
      </c>
      <c r="C16" s="2" t="s">
        <v>2</v>
      </c>
      <c r="D16" s="9" t="s">
        <v>27</v>
      </c>
      <c r="E16" s="9">
        <v>46</v>
      </c>
      <c r="F16" s="9">
        <v>70000</v>
      </c>
      <c r="G16" s="7">
        <f t="shared" si="4"/>
        <v>0.318181818181818</v>
      </c>
      <c r="H16" s="6"/>
    </row>
    <row r="17" spans="1:8">
      <c r="A17" s="8"/>
      <c r="B17" s="2"/>
      <c r="C17" s="2"/>
      <c r="D17" s="9"/>
      <c r="E17" s="9"/>
      <c r="F17" s="9"/>
      <c r="G17" s="7"/>
      <c r="H17" s="2"/>
    </row>
    <row r="18" spans="1:8">
      <c r="A18" s="3" t="s">
        <v>30</v>
      </c>
      <c r="B18" s="2" t="s">
        <v>31</v>
      </c>
      <c r="C18" s="2" t="s">
        <v>23</v>
      </c>
      <c r="D18" s="10" t="s">
        <v>32</v>
      </c>
      <c r="E18" s="2" t="s">
        <v>33</v>
      </c>
      <c r="F18" s="12"/>
      <c r="G18" s="13"/>
      <c r="H18" s="14"/>
    </row>
    <row r="19" spans="1:8">
      <c r="A19" s="3"/>
      <c r="B19" s="4">
        <v>45</v>
      </c>
      <c r="C19" s="4">
        <v>85000</v>
      </c>
      <c r="D19" s="7">
        <f>C19/(SUM($F$14:$F$17)+C19)</f>
        <v>0.278688524590164</v>
      </c>
      <c r="E19" s="6">
        <f>(B19-SUM($G$6:$G$10)/$G$5)*C19</f>
        <v>1698300</v>
      </c>
      <c r="F19" s="12"/>
      <c r="G19" s="13"/>
      <c r="H19" s="14"/>
    </row>
    <row r="20" spans="1:8">
      <c r="A20" s="3"/>
      <c r="B20" s="4">
        <v>46</v>
      </c>
      <c r="C20" s="4">
        <v>80000</v>
      </c>
      <c r="D20" s="7">
        <f t="shared" ref="D20:D22" si="5">C20/(SUM($F$14:$F$17)+C20)</f>
        <v>0.266666666666667</v>
      </c>
      <c r="E20" s="6">
        <f t="shared" ref="E20:E22" si="6">(B20-SUM($G$6:$G$10)/$G$5)*C20</f>
        <v>1678400</v>
      </c>
      <c r="F20" s="12"/>
      <c r="G20" s="13"/>
      <c r="H20" s="14"/>
    </row>
    <row r="21" spans="1:8">
      <c r="A21" s="3"/>
      <c r="B21" s="4">
        <v>47</v>
      </c>
      <c r="C21" s="4">
        <v>75000</v>
      </c>
      <c r="D21" s="7">
        <f t="shared" si="5"/>
        <v>0.254237288135593</v>
      </c>
      <c r="E21" s="6">
        <f t="shared" si="6"/>
        <v>1648500</v>
      </c>
      <c r="F21" s="12"/>
      <c r="G21" s="13"/>
      <c r="H21" s="14"/>
    </row>
    <row r="22" spans="1:8">
      <c r="A22" s="3"/>
      <c r="B22" s="6">
        <v>48</v>
      </c>
      <c r="C22" s="4">
        <v>70000</v>
      </c>
      <c r="D22" s="7">
        <f t="shared" si="5"/>
        <v>0.241379310344828</v>
      </c>
      <c r="E22" s="6">
        <f t="shared" si="6"/>
        <v>1608600</v>
      </c>
      <c r="F22" s="12"/>
      <c r="G22" s="13"/>
      <c r="H22" s="14"/>
    </row>
    <row r="23" spans="1:8">
      <c r="A23" s="3"/>
      <c r="B23" s="6"/>
      <c r="C23" s="2"/>
      <c r="D23" s="6"/>
      <c r="E23" s="6"/>
      <c r="F23" s="12"/>
      <c r="G23" s="13"/>
      <c r="H23" s="14"/>
    </row>
  </sheetData>
  <mergeCells count="8">
    <mergeCell ref="A1:H1"/>
    <mergeCell ref="B2:D2"/>
    <mergeCell ref="F2:H2"/>
    <mergeCell ref="B3:D3"/>
    <mergeCell ref="F3:H3"/>
    <mergeCell ref="A4:A12"/>
    <mergeCell ref="A13:A17"/>
    <mergeCell ref="A18:A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Zirui Tang</dc:creator>
  <cp:lastModifiedBy>T-hack</cp:lastModifiedBy>
  <dcterms:created xsi:type="dcterms:W3CDTF">2025-01-19T19:15:00Z</dcterms:created>
  <dcterms:modified xsi:type="dcterms:W3CDTF">2025-04-12T17:18:07Z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4D69AE39D906EB51842FFA67C1BF69E9_42</vt:lpwstr>
  </property>
  <property fmtid="{D5CDD505-2E9C-101B-9397-08002B2CF9AE}" pid="3" name="KSOProductBuildVer">
    <vt:lpwstr>1033-7.2.2.8955</vt:lpwstr>
  </property>
</Properties>
</file>