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99" documentId="11_B8E0483CEB94C080882B50ACED56C285EB8590FA" xr6:coauthVersionLast="47" xr6:coauthVersionMax="47" xr10:uidLastSave="{CEB6BBD3-91FF-498F-9844-02394A20B8F0}"/>
  <bookViews>
    <workbookView xWindow="25560" yWindow="1215" windowWidth="25275" windowHeight="18765" xr2:uid="{00000000-000D-0000-FFFF-FFFF00000000}"/>
  </bookViews>
  <sheets>
    <sheet name="Beispi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14" i="2"/>
  <c r="C39" i="2"/>
  <c r="D41" i="2"/>
  <c r="D40" i="2"/>
  <c r="D39" i="2"/>
  <c r="B7" i="2"/>
  <c r="B8" i="2" s="1"/>
  <c r="B9" i="2" s="1"/>
  <c r="C34" i="2"/>
  <c r="D19" i="2" s="1"/>
  <c r="E39" i="2" l="1"/>
  <c r="E41" i="2"/>
  <c r="E40" i="2"/>
  <c r="D14" i="2"/>
  <c r="E14" i="2" s="1"/>
  <c r="D18" i="2"/>
  <c r="D30" i="2"/>
  <c r="D27" i="2"/>
  <c r="D32" i="2"/>
  <c r="D28" i="2"/>
  <c r="D24" i="2"/>
  <c r="D20" i="2"/>
  <c r="D16" i="2"/>
  <c r="D26" i="2"/>
  <c r="D22" i="2"/>
  <c r="D31" i="2"/>
  <c r="D23" i="2"/>
  <c r="D15" i="2"/>
  <c r="D33" i="2"/>
  <c r="D29" i="2"/>
  <c r="D25" i="2"/>
  <c r="D21" i="2"/>
  <c r="D17" i="2"/>
  <c r="C40" i="2"/>
  <c r="C41" i="2" s="1"/>
  <c r="D34" i="2" l="1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G27" i="2" l="1"/>
  <c r="G14" i="2"/>
  <c r="G15" i="2"/>
  <c r="G17" i="2"/>
  <c r="G18" i="2"/>
  <c r="G25" i="2"/>
  <c r="G21" i="2"/>
  <c r="G30" i="2"/>
  <c r="G24" i="2"/>
  <c r="G31" i="2"/>
  <c r="G22" i="2"/>
  <c r="G33" i="2"/>
  <c r="G16" i="2"/>
  <c r="G23" i="2"/>
  <c r="G32" i="2"/>
  <c r="G26" i="2"/>
  <c r="G20" i="2"/>
  <c r="G29" i="2"/>
  <c r="G19" i="2"/>
  <c r="G28" i="2"/>
  <c r="G34" i="2" l="1"/>
  <c r="H14" i="2"/>
  <c r="H15" i="2" s="1"/>
  <c r="I14" i="2" l="1"/>
  <c r="I15" i="2"/>
  <c r="H16" i="2"/>
  <c r="H17" i="2" l="1"/>
  <c r="I16" i="2"/>
  <c r="I17" i="2" l="1"/>
  <c r="H18" i="2"/>
  <c r="I18" i="2" l="1"/>
  <c r="H19" i="2"/>
  <c r="I19" i="2" l="1"/>
  <c r="H20" i="2"/>
  <c r="I20" i="2" l="1"/>
  <c r="H21" i="2"/>
  <c r="I21" i="2" l="1"/>
  <c r="H22" i="2"/>
  <c r="I22" i="2" l="1"/>
  <c r="H23" i="2"/>
  <c r="H24" i="2" l="1"/>
  <c r="I23" i="2"/>
  <c r="H25" i="2" l="1"/>
  <c r="I24" i="2"/>
  <c r="H26" i="2" l="1"/>
  <c r="I25" i="2"/>
  <c r="H27" i="2" l="1"/>
  <c r="I26" i="2"/>
  <c r="H28" i="2" l="1"/>
  <c r="I27" i="2"/>
  <c r="H29" i="2" l="1"/>
  <c r="I28" i="2"/>
  <c r="I29" i="2" l="1"/>
  <c r="H30" i="2"/>
  <c r="H31" i="2" l="1"/>
  <c r="I30" i="2"/>
  <c r="I31" i="2" l="1"/>
  <c r="H32" i="2"/>
  <c r="I32" i="2" l="1"/>
  <c r="H33" i="2"/>
  <c r="I33" i="2" l="1"/>
</calcChain>
</file>

<file path=xl/sharedStrings.xml><?xml version="1.0" encoding="utf-8"?>
<sst xmlns="http://schemas.openxmlformats.org/spreadsheetml/2006/main" count="52" uniqueCount="49">
  <si>
    <t>Umsatz in %</t>
  </si>
  <si>
    <t>Kum. Anteil</t>
  </si>
  <si>
    <t>Klasse</t>
  </si>
  <si>
    <t>A</t>
  </si>
  <si>
    <t>B</t>
  </si>
  <si>
    <t>C</t>
  </si>
  <si>
    <t>Bedeutung</t>
  </si>
  <si>
    <t>wichtig</t>
  </si>
  <si>
    <t>weniger wichtig</t>
  </si>
  <si>
    <t>sehr wichtig</t>
  </si>
  <si>
    <t>Rang</t>
  </si>
  <si>
    <t>1.</t>
  </si>
  <si>
    <t>Den zu klassifizierenden Objekten die der Bewertung zugrundeliegende Größe zuordnen</t>
  </si>
  <si>
    <t>Beispiel: Material - wertmäßiger Bestand; Kunde - Umsatz</t>
  </si>
  <si>
    <t>Anleitung</t>
  </si>
  <si>
    <t>Spalte mit ausschlaggebender Größe in absteigender Reihenfolge sortieren</t>
  </si>
  <si>
    <t>Gesamtstumme bilden</t>
  </si>
  <si>
    <t>3.</t>
  </si>
  <si>
    <t>4.</t>
  </si>
  <si>
    <t>5.</t>
  </si>
  <si>
    <t>6.</t>
  </si>
  <si>
    <t>Prozentualen Anteil an der Gesamtsumme für jedes einzelne Objekt berechnen</t>
  </si>
  <si>
    <t>Klassengrenzen festlegen</t>
  </si>
  <si>
    <t>Klassifizierung vornehmen</t>
  </si>
  <si>
    <t>7.</t>
  </si>
  <si>
    <t>2.</t>
  </si>
  <si>
    <t>Gesamtumsatz</t>
  </si>
  <si>
    <t>Kunden-Nr.</t>
  </si>
  <si>
    <t>Anteil am Umsatz</t>
  </si>
  <si>
    <t>A-Kunden</t>
  </si>
  <si>
    <t>B-Kunden</t>
  </si>
  <si>
    <t>C-Kunden</t>
  </si>
  <si>
    <t>kum. Anteil</t>
  </si>
  <si>
    <t>Prozentsätze von oben nach unten kumulieren</t>
  </si>
  <si>
    <t>Menge</t>
  </si>
  <si>
    <t>Mengenanteil</t>
  </si>
  <si>
    <t>Kunden gesamt</t>
  </si>
  <si>
    <t>Kunden</t>
  </si>
  <si>
    <t>kum. Mengenanteil</t>
  </si>
  <si>
    <t>kum. Umsatz</t>
  </si>
  <si>
    <t>hoher Aufwand</t>
  </si>
  <si>
    <t>mittlerer Aufwand</t>
  </si>
  <si>
    <t>niedriger Aufwand</t>
  </si>
  <si>
    <t>kum. Kundenanteil</t>
  </si>
  <si>
    <t>Maßnahmen</t>
  </si>
  <si>
    <t>Umsatz in €</t>
  </si>
  <si>
    <t>Ggf. überlegen, was im konkreten Fall den Unternehmenserfolg beeinflusst</t>
  </si>
  <si>
    <t>und Tabelle entsprechend ergänzen/umstellen</t>
  </si>
  <si>
    <r>
      <rPr>
        <b/>
        <u/>
        <sz val="48"/>
        <color theme="1"/>
        <rFont val="Calibri"/>
        <family val="2"/>
        <scheme val="minor"/>
      </rPr>
      <t>ABC</t>
    </r>
    <r>
      <rPr>
        <u/>
        <sz val="48"/>
        <color theme="1"/>
        <rFont val="Calibri"/>
        <family val="2"/>
        <scheme val="minor"/>
      </rPr>
      <t>-Analyse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</si>
</sst>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48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2"/>
      <color theme="10"/>
      <name val="Calibri"/>
      <family val="2"/>
    </font>
    <font>
      <b/>
      <u/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1D5"/>
        <bgColor indexed="64"/>
      </patternFill>
    </fill>
    <fill>
      <patternFill patternType="solid">
        <fgColor rgb="FFFFD685"/>
        <bgColor indexed="64"/>
      </patternFill>
    </fill>
    <fill>
      <patternFill patternType="solid">
        <fgColor rgb="FFFFB219"/>
        <bgColor indexed="64"/>
      </patternFill>
    </fill>
    <fill>
      <patternFill patternType="solid">
        <fgColor rgb="FFFFF0D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9" fontId="3" fillId="0" borderId="0" xfId="1" applyFont="1" applyBorder="1"/>
    <xf numFmtId="0" fontId="3" fillId="0" borderId="1" xfId="0" applyFont="1" applyBorder="1"/>
    <xf numFmtId="9" fontId="3" fillId="0" borderId="1" xfId="0" applyNumberFormat="1" applyFont="1" applyBorder="1"/>
    <xf numFmtId="0" fontId="2" fillId="0" borderId="0" xfId="0" applyFont="1" applyAlignment="1">
      <alignment horizontal="right"/>
    </xf>
    <xf numFmtId="9" fontId="3" fillId="0" borderId="0" xfId="0" applyNumberFormat="1" applyFont="1"/>
    <xf numFmtId="0" fontId="2" fillId="0" borderId="1" xfId="0" applyFont="1" applyBorder="1" applyAlignment="1">
      <alignment horizontal="right"/>
    </xf>
    <xf numFmtId="9" fontId="3" fillId="0" borderId="0" xfId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0" xfId="1" applyNumberFormat="1" applyFont="1"/>
    <xf numFmtId="9" fontId="3" fillId="0" borderId="0" xfId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9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/>
    <xf numFmtId="10" fontId="3" fillId="0" borderId="0" xfId="0" applyNumberFormat="1" applyFont="1"/>
    <xf numFmtId="10" fontId="3" fillId="0" borderId="2" xfId="0" applyNumberFormat="1" applyFont="1" applyBorder="1"/>
    <xf numFmtId="2" fontId="2" fillId="0" borderId="0" xfId="0" applyNumberFormat="1" applyFont="1" applyAlignment="1">
      <alignment horizontal="right"/>
    </xf>
    <xf numFmtId="6" fontId="3" fillId="0" borderId="0" xfId="0" applyNumberFormat="1" applyFont="1"/>
    <xf numFmtId="6" fontId="3" fillId="0" borderId="1" xfId="0" applyNumberFormat="1" applyFont="1" applyBorder="1"/>
    <xf numFmtId="2" fontId="6" fillId="0" borderId="0" xfId="0" applyNumberFormat="1" applyFont="1"/>
    <xf numFmtId="0" fontId="7" fillId="0" borderId="0" xfId="2" applyAlignment="1" applyProtection="1"/>
    <xf numFmtId="0" fontId="8" fillId="0" borderId="0" xfId="2" applyFont="1" applyAlignment="1" applyProtection="1"/>
    <xf numFmtId="164" fontId="3" fillId="0" borderId="0" xfId="1" applyNumberFormat="1" applyFont="1"/>
    <xf numFmtId="164" fontId="3" fillId="0" borderId="0" xfId="1" applyNumberFormat="1" applyFont="1" applyBorder="1"/>
    <xf numFmtId="9" fontId="3" fillId="2" borderId="0" xfId="0" applyNumberFormat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9" fontId="3" fillId="3" borderId="0" xfId="0" applyNumberFormat="1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9" fontId="3" fillId="4" borderId="0" xfId="0" applyNumberFormat="1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5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9" fontId="3" fillId="5" borderId="1" xfId="0" applyNumberFormat="1" applyFont="1" applyFill="1" applyBorder="1"/>
    <xf numFmtId="0" fontId="3" fillId="5" borderId="1" xfId="0" applyFont="1" applyFill="1" applyBorder="1" applyAlignment="1">
      <alignment horizontal="right"/>
    </xf>
    <xf numFmtId="0" fontId="5" fillId="5" borderId="0" xfId="0" applyFont="1" applyFill="1" applyAlignment="1">
      <alignment horizontal="left"/>
    </xf>
    <xf numFmtId="0" fontId="4" fillId="6" borderId="2" xfId="0" applyFont="1" applyFill="1" applyBorder="1" applyAlignment="1">
      <alignment horizontal="left"/>
    </xf>
    <xf numFmtId="9" fontId="3" fillId="6" borderId="2" xfId="0" applyNumberFormat="1" applyFont="1" applyFill="1" applyBorder="1"/>
    <xf numFmtId="0" fontId="3" fillId="6" borderId="2" xfId="0" applyFont="1" applyFill="1" applyBorder="1" applyAlignment="1">
      <alignment horizontal="right"/>
    </xf>
    <xf numFmtId="0" fontId="5" fillId="6" borderId="2" xfId="0" applyFont="1" applyFill="1" applyBorder="1" applyAlignment="1">
      <alignment horizontal="left"/>
    </xf>
  </cellXfs>
  <cellStyles count="3">
    <cellStyle name="Link" xfId="2" builtinId="8" customBuiltin="1"/>
    <cellStyle name="Prozent" xfId="1" builtinId="5"/>
    <cellStyle name="Standard" xfId="0" builtinId="0"/>
  </cellStyles>
  <dxfs count="0"/>
  <tableStyles count="0" defaultTableStyle="TableStyleMedium9" defaultPivotStyle="PivotStyleLight16"/>
  <colors>
    <mruColors>
      <color rgb="FFFFF0D1"/>
      <color rgb="FFFFB219"/>
      <color rgb="FFFFD685"/>
      <color rgb="FFFFF1D5"/>
      <color rgb="FFFFCC66"/>
      <color rgb="FF66C1BE"/>
      <color rgb="FFE7F5F5"/>
      <color rgb="FFA0D8D7"/>
      <color rgb="FFDF6D63"/>
      <color rgb="FF4E5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ABC-Analyse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Beispiel!$H$14:$H$33</c:f>
              <c:strCache>
                <c:ptCount val="20"/>
                <c:pt idx="0">
                  <c:v>18,9%</c:v>
                </c:pt>
                <c:pt idx="1">
                  <c:v>35,7%</c:v>
                </c:pt>
                <c:pt idx="2">
                  <c:v>49,8%</c:v>
                </c:pt>
                <c:pt idx="3">
                  <c:v>62,3%</c:v>
                </c:pt>
                <c:pt idx="4">
                  <c:v>70,6%</c:v>
                </c:pt>
                <c:pt idx="5">
                  <c:v>76,5%</c:v>
                </c:pt>
                <c:pt idx="6">
                  <c:v>82,0%</c:v>
                </c:pt>
                <c:pt idx="7">
                  <c:v>86,1%</c:v>
                </c:pt>
                <c:pt idx="8">
                  <c:v>89,4%</c:v>
                </c:pt>
                <c:pt idx="9">
                  <c:v>92,4%</c:v>
                </c:pt>
                <c:pt idx="10">
                  <c:v>95,3%</c:v>
                </c:pt>
                <c:pt idx="11">
                  <c:v>96,3%</c:v>
                </c:pt>
                <c:pt idx="12">
                  <c:v>97,3%</c:v>
                </c:pt>
                <c:pt idx="13">
                  <c:v>97,9%</c:v>
                </c:pt>
                <c:pt idx="14">
                  <c:v>98,5%</c:v>
                </c:pt>
                <c:pt idx="15">
                  <c:v>98,9%</c:v>
                </c:pt>
                <c:pt idx="16">
                  <c:v>99,3%</c:v>
                </c:pt>
                <c:pt idx="17">
                  <c:v>99,6%</c:v>
                </c:pt>
                <c:pt idx="18">
                  <c:v>99,8%</c:v>
                </c:pt>
                <c:pt idx="19">
                  <c:v>100,0%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Beispiel!$E$14:$E$33</c:f>
              <c:numCache>
                <c:formatCode>0.00%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Beispiel!$H$14:$H$33</c:f>
              <c:numCache>
                <c:formatCode>0.0%</c:formatCode>
                <c:ptCount val="20"/>
                <c:pt idx="0">
                  <c:v>0.18881003465918469</c:v>
                </c:pt>
                <c:pt idx="1">
                  <c:v>0.35715464598118501</c:v>
                </c:pt>
                <c:pt idx="2">
                  <c:v>0.49793695329262255</c:v>
                </c:pt>
                <c:pt idx="3">
                  <c:v>0.62300709688067335</c:v>
                </c:pt>
                <c:pt idx="4">
                  <c:v>0.70556197392308961</c:v>
                </c:pt>
                <c:pt idx="5">
                  <c:v>0.76497771909556034</c:v>
                </c:pt>
                <c:pt idx="6">
                  <c:v>0.81960719590691533</c:v>
                </c:pt>
                <c:pt idx="7">
                  <c:v>0.86133025251691697</c:v>
                </c:pt>
                <c:pt idx="8">
                  <c:v>0.89381085987786757</c:v>
                </c:pt>
                <c:pt idx="9">
                  <c:v>0.92394784617923742</c:v>
                </c:pt>
                <c:pt idx="10">
                  <c:v>0.95312757880838417</c:v>
                </c:pt>
                <c:pt idx="11">
                  <c:v>0.96342630797161244</c:v>
                </c:pt>
                <c:pt idx="12">
                  <c:v>0.97266875722066348</c:v>
                </c:pt>
                <c:pt idx="13">
                  <c:v>0.97930351543158933</c:v>
                </c:pt>
                <c:pt idx="14">
                  <c:v>0.98474995873906579</c:v>
                </c:pt>
                <c:pt idx="15">
                  <c:v>0.98937118336359131</c:v>
                </c:pt>
                <c:pt idx="16">
                  <c:v>0.99316718930516579</c:v>
                </c:pt>
                <c:pt idx="17">
                  <c:v>0.9960389503218352</c:v>
                </c:pt>
                <c:pt idx="18">
                  <c:v>0.99815151015018977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D-4E76-8F36-3ABC6B48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0192"/>
        <c:axId val="83192832"/>
      </c:scatterChart>
      <c:valAx>
        <c:axId val="7724019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Kunden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2832"/>
        <c:crosses val="autoZero"/>
        <c:crossBetween val="midCat"/>
      </c:valAx>
      <c:valAx>
        <c:axId val="8319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Anteil am Umsatz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2401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43</xdr:row>
      <xdr:rowOff>190500</xdr:rowOff>
    </xdr:from>
    <xdr:to>
      <xdr:col>5</xdr:col>
      <xdr:colOff>76200</xdr:colOff>
      <xdr:row>62</xdr:row>
      <xdr:rowOff>180975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0.18636</cdr:x>
      <cdr:y>0.18593</cdr:y>
    </cdr:from>
    <cdr:to>
      <cdr:x>0.55437</cdr:x>
      <cdr:y>0.83668</cdr:y>
    </cdr:to>
    <cdr:sp macro="" textlink="">
      <cdr:nvSpPr>
        <cdr:cNvPr id="2" name="Rechteck 1"/>
        <cdr:cNvSpPr/>
      </cdr:nvSpPr>
      <cdr:spPr>
        <a:xfrm xmlns:a="http://schemas.openxmlformats.org/drawingml/2006/main">
          <a:off x="781050" y="704851"/>
          <a:ext cx="1542320" cy="2466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ysDot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de-DE" sz="1100"/>
        </a:p>
      </cdr:txBody>
    </cdr:sp>
  </cdr:relSizeAnchor>
  <cdr:relSizeAnchor xmlns:cdr="http://schemas.openxmlformats.org/drawingml/2006/chartDrawing">
    <cdr:from>
      <cdr:x>0.18864</cdr:x>
      <cdr:y>0.3191</cdr:y>
    </cdr:from>
    <cdr:to>
      <cdr:x>0.37953</cdr:x>
      <cdr:y>0.83417</cdr:y>
    </cdr:to>
    <cdr:sp macro="" textlink="">
      <cdr:nvSpPr>
        <cdr:cNvPr id="3" name="Rechteck 2"/>
        <cdr:cNvSpPr/>
      </cdr:nvSpPr>
      <cdr:spPr>
        <a:xfrm xmlns:a="http://schemas.openxmlformats.org/drawingml/2006/main">
          <a:off x="790575" y="1209692"/>
          <a:ext cx="800035" cy="1952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ysDot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de-DE" sz="1100"/>
        </a:p>
      </cdr:txBody>
    </cdr:sp>
  </cdr:relSizeAnchor>
  <cdr:relSizeAnchor xmlns:cdr="http://schemas.openxmlformats.org/drawingml/2006/chartDrawing">
    <cdr:from>
      <cdr:x>0.64776</cdr:x>
      <cdr:y>0.34673</cdr:y>
    </cdr:from>
    <cdr:to>
      <cdr:x>0.70818</cdr:x>
      <cdr:y>0.42211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2893700" y="1314449"/>
          <a:ext cx="269910" cy="28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400" b="1">
              <a:solidFill>
                <a:srgbClr val="4E5666"/>
              </a:solidFill>
            </a:rPr>
            <a:t>C</a:t>
          </a:r>
          <a:endParaRPr lang="de-DE" sz="1100" b="1">
            <a:solidFill>
              <a:srgbClr val="4E5666"/>
            </a:solidFill>
          </a:endParaRPr>
        </a:p>
      </cdr:txBody>
    </cdr:sp>
  </cdr:relSizeAnchor>
  <cdr:relSizeAnchor xmlns:cdr="http://schemas.openxmlformats.org/drawingml/2006/chartDrawing">
    <cdr:from>
      <cdr:x>0.459</cdr:x>
      <cdr:y>0.48492</cdr:y>
    </cdr:from>
    <cdr:to>
      <cdr:x>0.51942</cdr:x>
      <cdr:y>0.5603</cdr:y>
    </cdr:to>
    <cdr:sp macro="" textlink="">
      <cdr:nvSpPr>
        <cdr:cNvPr id="6" name="Textfeld 1"/>
        <cdr:cNvSpPr txBox="1"/>
      </cdr:nvSpPr>
      <cdr:spPr>
        <a:xfrm xmlns:a="http://schemas.openxmlformats.org/drawingml/2006/main">
          <a:off x="2050435" y="1838311"/>
          <a:ext cx="269910" cy="28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400" b="1">
              <a:solidFill>
                <a:srgbClr val="4E5666"/>
              </a:solidFill>
            </a:rPr>
            <a:t>B</a:t>
          </a:r>
          <a:endParaRPr lang="de-DE" sz="1100" b="1">
            <a:solidFill>
              <a:srgbClr val="4E5666"/>
            </a:solidFill>
          </a:endParaRPr>
        </a:p>
      </cdr:txBody>
    </cdr:sp>
  </cdr:relSizeAnchor>
  <cdr:relSizeAnchor xmlns:cdr="http://schemas.openxmlformats.org/drawingml/2006/chartDrawing">
    <cdr:from>
      <cdr:x>0.29495</cdr:x>
      <cdr:y>0.62563</cdr:y>
    </cdr:from>
    <cdr:to>
      <cdr:x>0.35537</cdr:x>
      <cdr:y>0.70101</cdr:y>
    </cdr:to>
    <cdr:sp macro="" textlink="">
      <cdr:nvSpPr>
        <cdr:cNvPr id="7" name="Textfeld 1"/>
        <cdr:cNvSpPr txBox="1"/>
      </cdr:nvSpPr>
      <cdr:spPr>
        <a:xfrm xmlns:a="http://schemas.openxmlformats.org/drawingml/2006/main">
          <a:off x="1317605" y="2371726"/>
          <a:ext cx="269910" cy="28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400" b="1">
              <a:solidFill>
                <a:srgbClr val="4E5666"/>
              </a:solidFill>
            </a:rPr>
            <a:t>A</a:t>
          </a:r>
          <a:endParaRPr lang="de-DE" sz="1100" b="1">
            <a:solidFill>
              <a:srgbClr val="4E5666"/>
            </a:solidFill>
          </a:endParaRPr>
        </a:p>
      </cdr:txBody>
    </cdr:sp>
  </cdr:relSizeAnchor>
  <cdr:relSizeAnchor xmlns:cdr="http://schemas.openxmlformats.org/drawingml/2006/chartDrawing">
    <cdr:from>
      <cdr:x>0.18864</cdr:x>
      <cdr:y>0.1407</cdr:y>
    </cdr:from>
    <cdr:to>
      <cdr:x>0.92111</cdr:x>
      <cdr:y>0.84171</cdr:y>
    </cdr:to>
    <cdr:sp macro="" textlink="">
      <cdr:nvSpPr>
        <cdr:cNvPr id="8" name="Rechteck 7"/>
        <cdr:cNvSpPr/>
      </cdr:nvSpPr>
      <cdr:spPr>
        <a:xfrm xmlns:a="http://schemas.openxmlformats.org/drawingml/2006/main">
          <a:off x="790575" y="533387"/>
          <a:ext cx="3069792" cy="26574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C000"/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"/>
  <sheetViews>
    <sheetView tabSelected="1" zoomScaleNormal="100" workbookViewId="0">
      <selection activeCell="H10" sqref="H10"/>
    </sheetView>
  </sheetViews>
  <sheetFormatPr baseColWidth="10" defaultRowHeight="15.75" x14ac:dyDescent="0.25"/>
  <cols>
    <col min="1" max="1" width="17.7109375" style="1" customWidth="1"/>
    <col min="2" max="2" width="18.140625" style="1" customWidth="1"/>
    <col min="3" max="3" width="12.28515625" style="1" customWidth="1"/>
    <col min="4" max="4" width="15.28515625" style="1" customWidth="1"/>
    <col min="5" max="5" width="20.5703125" style="1" customWidth="1"/>
    <col min="6" max="6" width="18.140625" style="1" customWidth="1"/>
    <col min="7" max="7" width="12.7109375" style="1" customWidth="1"/>
    <col min="8" max="8" width="13.5703125" style="1" customWidth="1"/>
    <col min="9" max="9" width="6.85546875" style="3" customWidth="1"/>
    <col min="10" max="10" width="6.85546875" style="1" customWidth="1"/>
    <col min="11" max="11" width="2.7109375" style="1" bestFit="1" customWidth="1"/>
    <col min="12" max="12" width="12.42578125" style="1" customWidth="1"/>
    <col min="13" max="13" width="6.85546875" style="1" customWidth="1"/>
    <col min="14" max="14" width="15.7109375" style="1" customWidth="1"/>
    <col min="15" max="15" width="11.42578125" style="1"/>
    <col min="16" max="16" width="11.42578125" style="1" customWidth="1"/>
    <col min="17" max="16384" width="11.42578125" style="1"/>
  </cols>
  <sheetData>
    <row r="1" spans="1:18" ht="61.5" x14ac:dyDescent="0.9">
      <c r="A1" s="31" t="s">
        <v>48</v>
      </c>
    </row>
    <row r="2" spans="1:18" x14ac:dyDescent="0.25">
      <c r="A2" s="4"/>
      <c r="B2" s="2"/>
    </row>
    <row r="3" spans="1:18" x14ac:dyDescent="0.25">
      <c r="A3" s="4"/>
      <c r="B3" s="2"/>
    </row>
    <row r="5" spans="1:18" x14ac:dyDescent="0.25">
      <c r="A5" s="12" t="s">
        <v>28</v>
      </c>
      <c r="B5" s="12" t="s">
        <v>1</v>
      </c>
      <c r="C5" s="14" t="s">
        <v>2</v>
      </c>
      <c r="D5" s="15" t="s">
        <v>6</v>
      </c>
      <c r="F5"/>
      <c r="G5"/>
    </row>
    <row r="6" spans="1:18" x14ac:dyDescent="0.25">
      <c r="A6" s="36">
        <v>0.75</v>
      </c>
      <c r="B6" s="36">
        <v>0</v>
      </c>
      <c r="C6" s="37" t="s">
        <v>3</v>
      </c>
      <c r="D6" s="38" t="s">
        <v>9</v>
      </c>
      <c r="F6"/>
      <c r="G6"/>
    </row>
    <row r="7" spans="1:18" x14ac:dyDescent="0.25">
      <c r="A7" s="42">
        <v>0.2</v>
      </c>
      <c r="B7" s="42">
        <f>B6+A6</f>
        <v>0.75</v>
      </c>
      <c r="C7" s="43" t="s">
        <v>4</v>
      </c>
      <c r="D7" s="44" t="s">
        <v>7</v>
      </c>
      <c r="F7"/>
      <c r="G7"/>
      <c r="H7" s="3"/>
    </row>
    <row r="8" spans="1:18" x14ac:dyDescent="0.25">
      <c r="A8" s="39">
        <v>0.05</v>
      </c>
      <c r="B8" s="39">
        <f>B7+A7</f>
        <v>0.95</v>
      </c>
      <c r="C8" s="40" t="s">
        <v>5</v>
      </c>
      <c r="D8" s="41" t="s">
        <v>8</v>
      </c>
      <c r="F8"/>
      <c r="G8"/>
    </row>
    <row r="9" spans="1:18" x14ac:dyDescent="0.25">
      <c r="A9" s="6"/>
      <c r="B9" s="7">
        <f>B8+A8</f>
        <v>1</v>
      </c>
      <c r="C9" s="6"/>
      <c r="D9" s="6"/>
    </row>
    <row r="10" spans="1:18" x14ac:dyDescent="0.25">
      <c r="B10" s="9"/>
    </row>
    <row r="11" spans="1:18" x14ac:dyDescent="0.25">
      <c r="I11" s="1"/>
    </row>
    <row r="12" spans="1:18" x14ac:dyDescent="0.25">
      <c r="I12" s="1"/>
    </row>
    <row r="13" spans="1:18" x14ac:dyDescent="0.25">
      <c r="A13" s="12" t="s">
        <v>10</v>
      </c>
      <c r="B13" s="12" t="s">
        <v>27</v>
      </c>
      <c r="C13" s="12" t="s">
        <v>34</v>
      </c>
      <c r="D13" s="12" t="s">
        <v>35</v>
      </c>
      <c r="E13" s="12" t="s">
        <v>38</v>
      </c>
      <c r="F13" s="13" t="s">
        <v>45</v>
      </c>
      <c r="G13" s="12" t="s">
        <v>0</v>
      </c>
      <c r="H13" s="12" t="s">
        <v>39</v>
      </c>
      <c r="I13" s="14" t="s">
        <v>2</v>
      </c>
      <c r="J13" s="4"/>
      <c r="L13" s="15" t="s">
        <v>14</v>
      </c>
      <c r="M13" s="25"/>
      <c r="N13" s="25"/>
      <c r="O13" s="25"/>
      <c r="P13" s="25"/>
      <c r="Q13" s="25"/>
      <c r="R13" s="25"/>
    </row>
    <row r="14" spans="1:18" x14ac:dyDescent="0.25">
      <c r="A14" s="1">
        <f>RANK(F14,$F$14:$F$33,0)</f>
        <v>1</v>
      </c>
      <c r="B14" s="1">
        <v>422</v>
      </c>
      <c r="C14" s="1">
        <v>1</v>
      </c>
      <c r="D14" s="26">
        <f t="shared" ref="D14:D33" si="0">C14/$C$34</f>
        <v>0.05</v>
      </c>
      <c r="E14" s="26">
        <f>D14</f>
        <v>0.05</v>
      </c>
      <c r="F14" s="29">
        <v>5720</v>
      </c>
      <c r="G14" s="34">
        <f t="shared" ref="G14:G33" si="1">F14/$F$34</f>
        <v>0.18881003465918469</v>
      </c>
      <c r="H14" s="34">
        <f>G14</f>
        <v>0.18881003465918469</v>
      </c>
      <c r="I14" s="3" t="str">
        <f t="shared" ref="I14:I33" si="2">VLOOKUP(H14,$B$6:$C$8,2)</f>
        <v>A</v>
      </c>
    </row>
    <row r="15" spans="1:18" x14ac:dyDescent="0.25">
      <c r="A15" s="1">
        <f t="shared" ref="A15:A33" si="3">RANK(F15,$F$14:$F$33,0)</f>
        <v>2</v>
      </c>
      <c r="B15" s="1">
        <v>453</v>
      </c>
      <c r="C15" s="1">
        <v>1</v>
      </c>
      <c r="D15" s="26">
        <f t="shared" si="0"/>
        <v>0.05</v>
      </c>
      <c r="E15" s="26">
        <f>E14+D15</f>
        <v>0.1</v>
      </c>
      <c r="F15" s="29">
        <v>5100</v>
      </c>
      <c r="G15" s="34">
        <f t="shared" si="1"/>
        <v>0.16834461132200032</v>
      </c>
      <c r="H15" s="34">
        <f>H14+G15</f>
        <v>0.35715464598118501</v>
      </c>
      <c r="I15" s="3" t="str">
        <f t="shared" si="2"/>
        <v>A</v>
      </c>
      <c r="K15" s="4" t="s">
        <v>11</v>
      </c>
      <c r="L15" s="1" t="s">
        <v>12</v>
      </c>
    </row>
    <row r="16" spans="1:18" x14ac:dyDescent="0.25">
      <c r="A16" s="1">
        <f t="shared" si="3"/>
        <v>3</v>
      </c>
      <c r="B16" s="1">
        <v>123</v>
      </c>
      <c r="C16" s="1">
        <v>1</v>
      </c>
      <c r="D16" s="26">
        <f t="shared" si="0"/>
        <v>0.05</v>
      </c>
      <c r="E16" s="26">
        <f t="shared" ref="E16:E33" si="4">E15+D16</f>
        <v>0.15000000000000002</v>
      </c>
      <c r="F16" s="29">
        <v>4265</v>
      </c>
      <c r="G16" s="35">
        <f t="shared" si="1"/>
        <v>0.14078230731143754</v>
      </c>
      <c r="H16" s="34">
        <f t="shared" ref="H16:H33" si="5">H15+G16</f>
        <v>0.49793695329262255</v>
      </c>
      <c r="I16" s="3" t="str">
        <f t="shared" si="2"/>
        <v>A</v>
      </c>
      <c r="K16" s="4"/>
      <c r="L16" s="1" t="s">
        <v>13</v>
      </c>
    </row>
    <row r="17" spans="1:15" x14ac:dyDescent="0.25">
      <c r="A17" s="1">
        <f t="shared" si="3"/>
        <v>4</v>
      </c>
      <c r="B17" s="1">
        <v>129</v>
      </c>
      <c r="C17" s="1">
        <v>1</v>
      </c>
      <c r="D17" s="26">
        <f t="shared" si="0"/>
        <v>0.05</v>
      </c>
      <c r="E17" s="26">
        <f t="shared" si="4"/>
        <v>0.2</v>
      </c>
      <c r="F17" s="29">
        <v>3789</v>
      </c>
      <c r="G17" s="34">
        <f t="shared" si="1"/>
        <v>0.12507014358805082</v>
      </c>
      <c r="H17" s="34">
        <f t="shared" si="5"/>
        <v>0.62300709688067335</v>
      </c>
      <c r="I17" s="3" t="str">
        <f t="shared" si="2"/>
        <v>A</v>
      </c>
      <c r="K17" s="4" t="s">
        <v>25</v>
      </c>
      <c r="L17" s="1" t="s">
        <v>15</v>
      </c>
    </row>
    <row r="18" spans="1:15" x14ac:dyDescent="0.25">
      <c r="A18" s="1">
        <f t="shared" si="3"/>
        <v>5</v>
      </c>
      <c r="B18" s="1">
        <v>125</v>
      </c>
      <c r="C18" s="1">
        <v>1</v>
      </c>
      <c r="D18" s="26">
        <f t="shared" si="0"/>
        <v>0.05</v>
      </c>
      <c r="E18" s="26">
        <f t="shared" si="4"/>
        <v>0.25</v>
      </c>
      <c r="F18" s="29">
        <v>2501</v>
      </c>
      <c r="G18" s="34">
        <f t="shared" si="1"/>
        <v>8.2554877042416236E-2</v>
      </c>
      <c r="H18" s="34">
        <f t="shared" si="5"/>
        <v>0.70556197392308961</v>
      </c>
      <c r="I18" s="3" t="str">
        <f t="shared" si="2"/>
        <v>A</v>
      </c>
      <c r="K18" s="4" t="s">
        <v>17</v>
      </c>
      <c r="L18" s="1" t="s">
        <v>16</v>
      </c>
    </row>
    <row r="19" spans="1:15" x14ac:dyDescent="0.25">
      <c r="A19" s="1">
        <f t="shared" si="3"/>
        <v>6</v>
      </c>
      <c r="B19" s="1">
        <v>126</v>
      </c>
      <c r="C19" s="1">
        <v>1</v>
      </c>
      <c r="D19" s="26">
        <f t="shared" si="0"/>
        <v>0.05</v>
      </c>
      <c r="E19" s="26">
        <f t="shared" si="4"/>
        <v>0.3</v>
      </c>
      <c r="F19" s="29">
        <v>1800</v>
      </c>
      <c r="G19" s="34">
        <f t="shared" si="1"/>
        <v>5.9415745172470703E-2</v>
      </c>
      <c r="H19" s="34">
        <f t="shared" si="5"/>
        <v>0.76497771909556034</v>
      </c>
      <c r="I19" s="3" t="str">
        <f t="shared" si="2"/>
        <v>B</v>
      </c>
      <c r="K19" s="4" t="s">
        <v>18</v>
      </c>
      <c r="L19" s="1" t="s">
        <v>21</v>
      </c>
    </row>
    <row r="20" spans="1:15" x14ac:dyDescent="0.25">
      <c r="A20" s="1">
        <f t="shared" si="3"/>
        <v>7</v>
      </c>
      <c r="B20" s="1">
        <v>130</v>
      </c>
      <c r="C20" s="1">
        <v>1</v>
      </c>
      <c r="D20" s="26">
        <f t="shared" si="0"/>
        <v>0.05</v>
      </c>
      <c r="E20" s="26">
        <f t="shared" si="4"/>
        <v>0.35</v>
      </c>
      <c r="F20" s="29">
        <v>1655</v>
      </c>
      <c r="G20" s="34">
        <f t="shared" si="1"/>
        <v>5.4629476811355007E-2</v>
      </c>
      <c r="H20" s="34">
        <f t="shared" si="5"/>
        <v>0.81960719590691533</v>
      </c>
      <c r="I20" s="3" t="str">
        <f t="shared" si="2"/>
        <v>B</v>
      </c>
      <c r="K20" s="4" t="s">
        <v>19</v>
      </c>
      <c r="L20" s="1" t="s">
        <v>33</v>
      </c>
      <c r="N20" s="2"/>
    </row>
    <row r="21" spans="1:15" x14ac:dyDescent="0.25">
      <c r="A21" s="1">
        <f t="shared" si="3"/>
        <v>8</v>
      </c>
      <c r="B21" s="1">
        <v>277</v>
      </c>
      <c r="C21" s="1">
        <v>1</v>
      </c>
      <c r="D21" s="26">
        <f t="shared" si="0"/>
        <v>0.05</v>
      </c>
      <c r="E21" s="26">
        <f t="shared" si="4"/>
        <v>0.39999999999999997</v>
      </c>
      <c r="F21" s="29">
        <v>1264</v>
      </c>
      <c r="G21" s="34">
        <f t="shared" si="1"/>
        <v>4.1723056610001648E-2</v>
      </c>
      <c r="H21" s="34">
        <f t="shared" si="5"/>
        <v>0.86133025251691697</v>
      </c>
      <c r="I21" s="3" t="str">
        <f t="shared" si="2"/>
        <v>B</v>
      </c>
      <c r="K21" s="4" t="s">
        <v>20</v>
      </c>
      <c r="L21" s="1" t="s">
        <v>22</v>
      </c>
      <c r="N21" s="2"/>
    </row>
    <row r="22" spans="1:15" x14ac:dyDescent="0.25">
      <c r="A22" s="1">
        <f t="shared" si="3"/>
        <v>9</v>
      </c>
      <c r="B22" s="1">
        <v>854</v>
      </c>
      <c r="C22" s="1">
        <v>1</v>
      </c>
      <c r="D22" s="26">
        <f t="shared" si="0"/>
        <v>0.05</v>
      </c>
      <c r="E22" s="26">
        <f t="shared" si="4"/>
        <v>0.44999999999999996</v>
      </c>
      <c r="F22" s="29">
        <v>984</v>
      </c>
      <c r="G22" s="34">
        <f t="shared" si="1"/>
        <v>3.2480607360950653E-2</v>
      </c>
      <c r="H22" s="34">
        <f t="shared" si="5"/>
        <v>0.89381085987786757</v>
      </c>
      <c r="I22" s="3" t="str">
        <f t="shared" si="2"/>
        <v>B</v>
      </c>
      <c r="K22" s="4" t="s">
        <v>24</v>
      </c>
      <c r="L22" s="1" t="s">
        <v>23</v>
      </c>
      <c r="N22" s="2"/>
    </row>
    <row r="23" spans="1:15" x14ac:dyDescent="0.25">
      <c r="A23" s="1">
        <f t="shared" si="3"/>
        <v>10</v>
      </c>
      <c r="B23" s="1">
        <v>345</v>
      </c>
      <c r="C23" s="1">
        <v>1</v>
      </c>
      <c r="D23" s="26">
        <f t="shared" si="0"/>
        <v>0.05</v>
      </c>
      <c r="E23" s="26">
        <f t="shared" si="4"/>
        <v>0.49999999999999994</v>
      </c>
      <c r="F23" s="29">
        <v>913</v>
      </c>
      <c r="G23" s="34">
        <f t="shared" si="1"/>
        <v>3.0136986301369864E-2</v>
      </c>
      <c r="H23" s="34">
        <f t="shared" si="5"/>
        <v>0.92394784617923742</v>
      </c>
      <c r="I23" s="3" t="str">
        <f t="shared" si="2"/>
        <v>B</v>
      </c>
      <c r="N23" s="2"/>
      <c r="O23" s="16"/>
    </row>
    <row r="24" spans="1:15" x14ac:dyDescent="0.25">
      <c r="A24" s="1">
        <f t="shared" si="3"/>
        <v>11</v>
      </c>
      <c r="B24" s="1">
        <v>297</v>
      </c>
      <c r="C24" s="1">
        <v>1</v>
      </c>
      <c r="D24" s="26">
        <f t="shared" si="0"/>
        <v>0.05</v>
      </c>
      <c r="E24" s="26">
        <f t="shared" si="4"/>
        <v>0.54999999999999993</v>
      </c>
      <c r="F24" s="29">
        <v>884</v>
      </c>
      <c r="G24" s="34">
        <f t="shared" si="1"/>
        <v>2.9179732629146724E-2</v>
      </c>
      <c r="H24" s="34">
        <f t="shared" si="5"/>
        <v>0.95312757880838417</v>
      </c>
      <c r="I24" s="3" t="str">
        <f t="shared" si="2"/>
        <v>C</v>
      </c>
      <c r="L24" s="1" t="s">
        <v>46</v>
      </c>
      <c r="N24" s="2"/>
      <c r="O24" s="16"/>
    </row>
    <row r="25" spans="1:15" x14ac:dyDescent="0.25">
      <c r="A25" s="1">
        <f t="shared" si="3"/>
        <v>12</v>
      </c>
      <c r="B25" s="1">
        <v>687</v>
      </c>
      <c r="C25" s="1">
        <v>1</v>
      </c>
      <c r="D25" s="26">
        <f t="shared" si="0"/>
        <v>0.05</v>
      </c>
      <c r="E25" s="26">
        <f t="shared" si="4"/>
        <v>0.6</v>
      </c>
      <c r="F25" s="29">
        <v>312</v>
      </c>
      <c r="G25" s="34">
        <f t="shared" si="1"/>
        <v>1.0298729163228255E-2</v>
      </c>
      <c r="H25" s="34">
        <f t="shared" si="5"/>
        <v>0.96342630797161244</v>
      </c>
      <c r="I25" s="3" t="str">
        <f t="shared" si="2"/>
        <v>C</v>
      </c>
      <c r="L25" s="1" t="s">
        <v>47</v>
      </c>
      <c r="N25" s="2"/>
      <c r="O25" s="16"/>
    </row>
    <row r="26" spans="1:15" x14ac:dyDescent="0.25">
      <c r="A26" s="1">
        <f t="shared" si="3"/>
        <v>13</v>
      </c>
      <c r="B26" s="1">
        <v>128</v>
      </c>
      <c r="C26" s="1">
        <v>1</v>
      </c>
      <c r="D26" s="26">
        <f t="shared" si="0"/>
        <v>0.05</v>
      </c>
      <c r="E26" s="26">
        <f t="shared" si="4"/>
        <v>0.65</v>
      </c>
      <c r="F26" s="29">
        <v>280</v>
      </c>
      <c r="G26" s="34">
        <f t="shared" si="1"/>
        <v>9.2424492490509984E-3</v>
      </c>
      <c r="H26" s="34">
        <f t="shared" si="5"/>
        <v>0.97266875722066348</v>
      </c>
      <c r="I26" s="3" t="str">
        <f t="shared" si="2"/>
        <v>C</v>
      </c>
      <c r="N26" s="2"/>
      <c r="O26" s="16"/>
    </row>
    <row r="27" spans="1:15" x14ac:dyDescent="0.25">
      <c r="A27" s="1">
        <f t="shared" si="3"/>
        <v>14</v>
      </c>
      <c r="B27" s="1">
        <v>124</v>
      </c>
      <c r="C27" s="1">
        <v>1</v>
      </c>
      <c r="D27" s="26">
        <f t="shared" si="0"/>
        <v>0.05</v>
      </c>
      <c r="E27" s="26">
        <f t="shared" si="4"/>
        <v>0.70000000000000007</v>
      </c>
      <c r="F27" s="29">
        <v>201</v>
      </c>
      <c r="G27" s="34">
        <f t="shared" si="1"/>
        <v>6.634758210925895E-3</v>
      </c>
      <c r="H27" s="34">
        <f t="shared" si="5"/>
        <v>0.97930351543158933</v>
      </c>
      <c r="I27" s="3" t="str">
        <f t="shared" si="2"/>
        <v>C</v>
      </c>
      <c r="N27" s="2"/>
      <c r="O27" s="16"/>
    </row>
    <row r="28" spans="1:15" x14ac:dyDescent="0.25">
      <c r="A28" s="1">
        <f t="shared" si="3"/>
        <v>15</v>
      </c>
      <c r="B28" s="1">
        <v>127</v>
      </c>
      <c r="C28" s="1">
        <v>1</v>
      </c>
      <c r="D28" s="26">
        <f t="shared" si="0"/>
        <v>0.05</v>
      </c>
      <c r="E28" s="26">
        <f t="shared" si="4"/>
        <v>0.75000000000000011</v>
      </c>
      <c r="F28" s="29">
        <v>165</v>
      </c>
      <c r="G28" s="34">
        <f t="shared" si="1"/>
        <v>5.4464433074764814E-3</v>
      </c>
      <c r="H28" s="34">
        <f t="shared" si="5"/>
        <v>0.98474995873906579</v>
      </c>
      <c r="I28" s="3" t="str">
        <f t="shared" si="2"/>
        <v>C</v>
      </c>
      <c r="N28" s="2"/>
      <c r="O28" s="16"/>
    </row>
    <row r="29" spans="1:15" x14ac:dyDescent="0.25">
      <c r="A29" s="1">
        <f t="shared" si="3"/>
        <v>16</v>
      </c>
      <c r="B29" s="1">
        <v>131</v>
      </c>
      <c r="C29" s="1">
        <v>1</v>
      </c>
      <c r="D29" s="26">
        <f t="shared" si="0"/>
        <v>0.05</v>
      </c>
      <c r="E29" s="26">
        <f t="shared" si="4"/>
        <v>0.80000000000000016</v>
      </c>
      <c r="F29" s="29">
        <v>140</v>
      </c>
      <c r="G29" s="34">
        <f t="shared" si="1"/>
        <v>4.6212246245254992E-3</v>
      </c>
      <c r="H29" s="34">
        <f t="shared" si="5"/>
        <v>0.98937118336359131</v>
      </c>
      <c r="I29" s="3" t="str">
        <f t="shared" si="2"/>
        <v>C</v>
      </c>
      <c r="N29" s="2"/>
      <c r="O29" s="16"/>
    </row>
    <row r="30" spans="1:15" x14ac:dyDescent="0.25">
      <c r="A30" s="1">
        <f t="shared" si="3"/>
        <v>17</v>
      </c>
      <c r="B30" s="1">
        <v>385</v>
      </c>
      <c r="C30" s="1">
        <v>1</v>
      </c>
      <c r="D30" s="26">
        <f t="shared" si="0"/>
        <v>0.05</v>
      </c>
      <c r="E30" s="26">
        <f t="shared" si="4"/>
        <v>0.8500000000000002</v>
      </c>
      <c r="F30" s="29">
        <v>115</v>
      </c>
      <c r="G30" s="34">
        <f t="shared" si="1"/>
        <v>3.7960059415745174E-3</v>
      </c>
      <c r="H30" s="34">
        <f t="shared" si="5"/>
        <v>0.99316718930516579</v>
      </c>
      <c r="I30" s="3" t="str">
        <f t="shared" si="2"/>
        <v>C</v>
      </c>
      <c r="O30" s="16"/>
    </row>
    <row r="31" spans="1:15" x14ac:dyDescent="0.25">
      <c r="A31" s="1">
        <f t="shared" si="3"/>
        <v>18</v>
      </c>
      <c r="B31" s="1">
        <v>675</v>
      </c>
      <c r="C31" s="1">
        <v>1</v>
      </c>
      <c r="D31" s="26">
        <f t="shared" si="0"/>
        <v>0.05</v>
      </c>
      <c r="E31" s="26">
        <f t="shared" si="4"/>
        <v>0.90000000000000024</v>
      </c>
      <c r="F31" s="29">
        <v>87</v>
      </c>
      <c r="G31" s="34">
        <f t="shared" si="1"/>
        <v>2.8717610166694176E-3</v>
      </c>
      <c r="H31" s="34">
        <f t="shared" si="5"/>
        <v>0.9960389503218352</v>
      </c>
      <c r="I31" s="3" t="str">
        <f t="shared" si="2"/>
        <v>C</v>
      </c>
      <c r="O31" s="16"/>
    </row>
    <row r="32" spans="1:15" x14ac:dyDescent="0.25">
      <c r="A32" s="1">
        <f t="shared" si="3"/>
        <v>19</v>
      </c>
      <c r="B32" s="1">
        <v>132</v>
      </c>
      <c r="C32" s="1">
        <v>1</v>
      </c>
      <c r="D32" s="26">
        <f t="shared" si="0"/>
        <v>0.05</v>
      </c>
      <c r="E32" s="26">
        <f t="shared" si="4"/>
        <v>0.95000000000000029</v>
      </c>
      <c r="F32" s="29">
        <v>64</v>
      </c>
      <c r="G32" s="34">
        <f t="shared" si="1"/>
        <v>2.1125598283545139E-3</v>
      </c>
      <c r="H32" s="34">
        <f t="shared" si="5"/>
        <v>0.99815151015018977</v>
      </c>
      <c r="I32" s="3" t="str">
        <f t="shared" si="2"/>
        <v>C</v>
      </c>
    </row>
    <row r="33" spans="1:10" x14ac:dyDescent="0.25">
      <c r="A33" s="1">
        <f t="shared" si="3"/>
        <v>20</v>
      </c>
      <c r="B33" s="1">
        <v>244</v>
      </c>
      <c r="C33" s="25">
        <v>1</v>
      </c>
      <c r="D33" s="27">
        <f t="shared" si="0"/>
        <v>0.05</v>
      </c>
      <c r="E33" s="27">
        <f t="shared" si="4"/>
        <v>1.0000000000000002</v>
      </c>
      <c r="F33" s="29">
        <v>56</v>
      </c>
      <c r="G33" s="34">
        <f t="shared" si="1"/>
        <v>1.8484898498101997E-3</v>
      </c>
      <c r="H33" s="34">
        <f t="shared" si="5"/>
        <v>1</v>
      </c>
      <c r="I33" s="3" t="str">
        <f t="shared" si="2"/>
        <v>C</v>
      </c>
    </row>
    <row r="34" spans="1:10" x14ac:dyDescent="0.25">
      <c r="A34" s="6"/>
      <c r="B34" s="10" t="s">
        <v>36</v>
      </c>
      <c r="C34" s="1">
        <f>SUM(C14:C33)</f>
        <v>20</v>
      </c>
      <c r="D34" s="26">
        <f>SUM(D14:D33)</f>
        <v>1.0000000000000002</v>
      </c>
      <c r="E34" s="8" t="s">
        <v>26</v>
      </c>
      <c r="F34" s="30">
        <f>SUM(F14:F33)</f>
        <v>30295</v>
      </c>
      <c r="G34" s="7">
        <f>SUM(G14:G33)</f>
        <v>1</v>
      </c>
      <c r="H34" s="10"/>
    </row>
    <row r="37" spans="1:10" s="4" customFormat="1" x14ac:dyDescent="0.25">
      <c r="A37" s="19"/>
      <c r="B37" s="20"/>
      <c r="C37" s="1"/>
      <c r="D37" s="20"/>
      <c r="E37" s="20"/>
      <c r="F37" s="20"/>
    </row>
    <row r="38" spans="1:10" x14ac:dyDescent="0.25">
      <c r="A38" s="14" t="s">
        <v>37</v>
      </c>
      <c r="B38" s="18" t="s">
        <v>28</v>
      </c>
      <c r="C38" s="18" t="s">
        <v>32</v>
      </c>
      <c r="D38" s="18" t="s">
        <v>37</v>
      </c>
      <c r="E38" s="18" t="s">
        <v>43</v>
      </c>
      <c r="F38" s="24" t="s">
        <v>44</v>
      </c>
      <c r="I38" s="1"/>
    </row>
    <row r="39" spans="1:10" x14ac:dyDescent="0.25">
      <c r="A39" s="48" t="s">
        <v>29</v>
      </c>
      <c r="B39" s="49">
        <v>0.75</v>
      </c>
      <c r="C39" s="49">
        <f>B39</f>
        <v>0.75</v>
      </c>
      <c r="D39" s="50">
        <f>SUM(C14:C18)</f>
        <v>5</v>
      </c>
      <c r="E39" s="49">
        <f>D39/$C$34</f>
        <v>0.25</v>
      </c>
      <c r="F39" s="51" t="s">
        <v>40</v>
      </c>
      <c r="I39" s="1"/>
    </row>
    <row r="40" spans="1:10" x14ac:dyDescent="0.25">
      <c r="A40" s="45" t="s">
        <v>30</v>
      </c>
      <c r="B40" s="42">
        <v>0.2</v>
      </c>
      <c r="C40" s="42">
        <f>C39+B40</f>
        <v>0.95</v>
      </c>
      <c r="D40" s="46">
        <f>SUM(C19:C23)</f>
        <v>5</v>
      </c>
      <c r="E40" s="42">
        <f>D40/$C$34</f>
        <v>0.25</v>
      </c>
      <c r="F40" s="47" t="s">
        <v>41</v>
      </c>
      <c r="I40" s="1"/>
    </row>
    <row r="41" spans="1:10" x14ac:dyDescent="0.25">
      <c r="A41" s="52" t="s">
        <v>31</v>
      </c>
      <c r="B41" s="53">
        <v>0.05</v>
      </c>
      <c r="C41" s="53">
        <f>C40+B41</f>
        <v>1</v>
      </c>
      <c r="D41" s="54">
        <f>SUM(C24:C33)</f>
        <v>10</v>
      </c>
      <c r="E41" s="53">
        <f>D41/$C$34</f>
        <v>0.5</v>
      </c>
      <c r="F41" s="55" t="s">
        <v>42</v>
      </c>
      <c r="I41" s="1"/>
    </row>
    <row r="42" spans="1:10" x14ac:dyDescent="0.25">
      <c r="A42" s="11"/>
      <c r="B42" s="3"/>
      <c r="C42" s="9"/>
      <c r="E42" s="9"/>
      <c r="I42" s="1"/>
    </row>
    <row r="43" spans="1:10" x14ac:dyDescent="0.25">
      <c r="A43" s="17"/>
      <c r="B43" s="3"/>
      <c r="C43" s="3"/>
      <c r="I43" s="1"/>
    </row>
    <row r="44" spans="1:10" x14ac:dyDescent="0.25">
      <c r="A44" s="17"/>
      <c r="B44" s="9"/>
      <c r="C44" s="3"/>
      <c r="D44" s="3"/>
      <c r="I44" s="1"/>
    </row>
    <row r="45" spans="1:10" x14ac:dyDescent="0.25">
      <c r="A45" s="21"/>
      <c r="C45" s="9"/>
      <c r="D45" s="9"/>
      <c r="E45" s="22"/>
      <c r="F45" s="22"/>
      <c r="G45" s="23"/>
      <c r="H45" s="17"/>
      <c r="I45" s="9"/>
      <c r="J45" s="3"/>
    </row>
    <row r="46" spans="1:10" x14ac:dyDescent="0.25">
      <c r="A46" s="21"/>
      <c r="C46" s="8"/>
      <c r="E46" s="22"/>
      <c r="G46" s="23"/>
      <c r="H46" s="17"/>
      <c r="I46" s="9"/>
      <c r="J46" s="3"/>
    </row>
    <row r="47" spans="1:10" x14ac:dyDescent="0.25">
      <c r="A47" s="21"/>
      <c r="C47" s="9"/>
      <c r="D47" s="21"/>
      <c r="E47" s="22"/>
      <c r="G47" s="23"/>
      <c r="H47" s="17"/>
      <c r="I47" s="9"/>
      <c r="J47" s="3"/>
    </row>
    <row r="48" spans="1:10" x14ac:dyDescent="0.25">
      <c r="A48" s="21"/>
      <c r="C48" s="9"/>
      <c r="D48" s="23"/>
      <c r="E48" s="3"/>
      <c r="G48" s="3"/>
      <c r="H48" s="3"/>
      <c r="I48" s="1"/>
      <c r="J48" s="3"/>
    </row>
    <row r="49" spans="3:3" x14ac:dyDescent="0.25">
      <c r="C49" s="9"/>
    </row>
    <row r="67" spans="1:6" x14ac:dyDescent="0.25">
      <c r="A67" s="32"/>
      <c r="B67"/>
      <c r="C67"/>
      <c r="F67" s="3"/>
    </row>
    <row r="69" spans="1:6" x14ac:dyDescent="0.25">
      <c r="A69" s="33"/>
      <c r="B69" s="33"/>
      <c r="C69" s="33"/>
      <c r="D69" s="33"/>
      <c r="E69" s="33"/>
    </row>
    <row r="75" spans="1:6" x14ac:dyDescent="0.25">
      <c r="B75" s="8"/>
      <c r="C75" s="28"/>
      <c r="D75" s="8"/>
      <c r="E75" s="8"/>
    </row>
    <row r="76" spans="1:6" x14ac:dyDescent="0.25">
      <c r="C76" s="2"/>
      <c r="D76" s="5"/>
      <c r="E76" s="5"/>
    </row>
    <row r="77" spans="1:6" x14ac:dyDescent="0.25">
      <c r="C77" s="2"/>
      <c r="D77" s="5"/>
      <c r="E77" s="5"/>
    </row>
    <row r="78" spans="1:6" x14ac:dyDescent="0.25">
      <c r="C78" s="2"/>
      <c r="D78" s="5"/>
      <c r="E78" s="5"/>
    </row>
    <row r="79" spans="1:6" x14ac:dyDescent="0.25">
      <c r="C79" s="2"/>
      <c r="D79" s="5"/>
      <c r="E79" s="5"/>
    </row>
    <row r="80" spans="1:6" x14ac:dyDescent="0.25">
      <c r="C80" s="2"/>
      <c r="D80" s="5"/>
      <c r="E80" s="5"/>
    </row>
    <row r="81" spans="2:5" x14ac:dyDescent="0.25">
      <c r="C81" s="2"/>
      <c r="D81" s="5"/>
      <c r="E81" s="5"/>
    </row>
    <row r="82" spans="2:5" x14ac:dyDescent="0.25">
      <c r="C82" s="2"/>
      <c r="D82" s="5"/>
      <c r="E82" s="5"/>
    </row>
    <row r="83" spans="2:5" x14ac:dyDescent="0.25">
      <c r="C83" s="2"/>
      <c r="D83" s="5"/>
      <c r="E83" s="5"/>
    </row>
    <row r="84" spans="2:5" x14ac:dyDescent="0.25">
      <c r="C84" s="2"/>
      <c r="D84" s="5"/>
      <c r="E84" s="5"/>
    </row>
    <row r="85" spans="2:5" x14ac:dyDescent="0.25">
      <c r="C85" s="2"/>
      <c r="D85" s="5"/>
      <c r="E85" s="5"/>
    </row>
    <row r="86" spans="2:5" x14ac:dyDescent="0.25">
      <c r="C86" s="2"/>
      <c r="D86" s="5"/>
      <c r="E86" s="5"/>
    </row>
    <row r="87" spans="2:5" x14ac:dyDescent="0.25">
      <c r="C87" s="2"/>
      <c r="D87" s="5"/>
      <c r="E87" s="5"/>
    </row>
    <row r="88" spans="2:5" x14ac:dyDescent="0.25">
      <c r="C88" s="2"/>
      <c r="D88" s="5"/>
      <c r="E88" s="5"/>
    </row>
    <row r="89" spans="2:5" x14ac:dyDescent="0.25">
      <c r="C89" s="2"/>
      <c r="D89" s="5"/>
      <c r="E89" s="5"/>
    </row>
    <row r="90" spans="2:5" x14ac:dyDescent="0.25">
      <c r="C90" s="2"/>
      <c r="D90" s="5"/>
      <c r="E90" s="5"/>
    </row>
    <row r="91" spans="2:5" x14ac:dyDescent="0.25">
      <c r="C91" s="2"/>
      <c r="D91" s="5"/>
      <c r="E91" s="5"/>
    </row>
    <row r="92" spans="2:5" x14ac:dyDescent="0.25">
      <c r="C92" s="2"/>
      <c r="D92" s="5"/>
      <c r="E92" s="5"/>
    </row>
    <row r="93" spans="2:5" x14ac:dyDescent="0.25">
      <c r="C93" s="2"/>
      <c r="D93" s="5"/>
      <c r="E93" s="5"/>
    </row>
    <row r="94" spans="2:5" x14ac:dyDescent="0.25">
      <c r="C94" s="2"/>
      <c r="D94" s="5"/>
      <c r="E94" s="5"/>
    </row>
    <row r="95" spans="2:5" x14ac:dyDescent="0.25">
      <c r="C95" s="2"/>
      <c r="D95" s="5"/>
      <c r="E95" s="5"/>
    </row>
    <row r="96" spans="2:5" x14ac:dyDescent="0.25">
      <c r="B96" s="8"/>
      <c r="C96" s="2"/>
      <c r="D96" s="9"/>
      <c r="E96" s="8"/>
    </row>
  </sheetData>
  <sortState xmlns:xlrd2="http://schemas.microsoft.com/office/spreadsheetml/2017/richdata2" ref="A9:F29">
    <sortCondition descending="1" ref="C9"/>
  </sortState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73FCA8EF41034DBF373A035DBB0519" ma:contentTypeVersion="20" ma:contentTypeDescription="Crear nuevo documento." ma:contentTypeScope="" ma:versionID="c6dd5cbf7fc14dafca5820d76d41bbc1">
  <xsd:schema xmlns:xsd="http://www.w3.org/2001/XMLSchema" xmlns:xs="http://www.w3.org/2001/XMLSchema" xmlns:p="http://schemas.microsoft.com/office/2006/metadata/properties" xmlns:ns2="b10dcda2-b310-4a1f-9484-06b9e769c926" xmlns:ns3="43cfe61a-4611-4a7c-90e6-fadbdc951b1f" targetNamespace="http://schemas.microsoft.com/office/2006/metadata/properties" ma:root="true" ma:fieldsID="d76071db26af41bad3a2785d0e551630" ns2:_="" ns3:_="">
    <xsd:import namespace="b10dcda2-b310-4a1f-9484-06b9e769c926"/>
    <xsd:import namespace="43cfe61a-4611-4a7c-90e6-fadbdc951b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Unterrichtsart" minOccurs="0"/>
                <xsd:element ref="ns3:SharedWithUsers" minOccurs="0"/>
                <xsd:element ref="ns3:SharedWithDetails" minOccurs="0"/>
                <xsd:element ref="ns2:Relevant" minOccurs="0"/>
                <xsd:element ref="ns2:Fach" minOccurs="0"/>
                <xsd:element ref="ns2:Dokumentinhalt" minOccurs="0"/>
                <xsd:element ref="ns2:Doz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dcda2-b310-4a1f-9484-06b9e769c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af48a06-ed4b-42ab-a976-5013053131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Unterrichtsart" ma:index="19" nillable="true" ma:displayName="Unterrichtsart" ma:format="Dropdown" ma:internalName="Unterrichtsart">
      <xsd:simpleType>
        <xsd:restriction base="dms:Choice">
          <xsd:enumeration value="AnwP"/>
          <xsd:enumeration value="BGP"/>
          <xsd:enumeration value="FachKO-Mentor"/>
          <xsd:enumeration value="PV"/>
          <xsd:enumeration value="ITS"/>
          <xsd:enumeration value="ITT"/>
          <xsd:enumeration value="WS"/>
        </xsd:restriction>
      </xsd:simpleType>
    </xsd:element>
    <xsd:element name="Relevant" ma:index="22" nillable="true" ma:displayName="Relevant" ma:default="0" ma:description="Datei mit relevantem Inhalt&#10;" ma:format="Dropdown" ma:internalName="Relevant">
      <xsd:simpleType>
        <xsd:restriction base="dms:Boolean"/>
      </xsd:simpleType>
    </xsd:element>
    <xsd:element name="Fach" ma:index="23" nillable="true" ma:displayName="Fach" ma:format="Dropdown" ma:internalName="Fach">
      <xsd:simpleType>
        <xsd:restriction base="dms:Choice">
          <xsd:enumeration value="HK"/>
          <xsd:enumeration value="LAT"/>
          <xsd:enumeration value="Net"/>
          <xsd:enumeration value="Net-Lin"/>
          <xsd:enumeration value="Python"/>
          <xsd:enumeration value="DBSQL"/>
          <xsd:enumeration value="Wiso"/>
        </xsd:restriction>
      </xsd:simpleType>
    </xsd:element>
    <xsd:element name="Dokumentinhalt" ma:index="24" nillable="true" ma:displayName="Dokumentinhalt" ma:description="Was beinhaltet die Datei" ma:format="Dropdown" ma:internalName="Dokumentinhalt">
      <xsd:simpleType>
        <xsd:restriction base="dms:Choice">
          <xsd:enumeration value="Aufgabe"/>
          <xsd:enumeration value="Beispiel"/>
          <xsd:enumeration value="Information"/>
          <xsd:enumeration value="Lösung"/>
        </xsd:restriction>
      </xsd:simpleType>
    </xsd:element>
    <xsd:element name="Dozent" ma:index="25" nillable="true" ma:displayName="Dozent" ma:description="aktuelle/letzte Dozenten " ma:format="Dropdown" ma:internalName="Dozent">
      <xsd:simpleType>
        <xsd:restriction base="dms:Choice">
          <xsd:enumeration value="Engin Bozkurt"/>
          <xsd:enumeration value="Juan Garcia"/>
          <xsd:enumeration value="Gisela Neira"/>
          <xsd:enumeration value="Markus Tefzer"/>
          <xsd:enumeration value="Mike Dietze"/>
          <xsd:enumeration value="Holger Kramer"/>
        </xsd:restriction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fe61a-4611-4a7c-90e6-fadbdc951b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05e2a1-5c0c-4f48-8cb7-fcba6beb6564}" ma:internalName="TaxCatchAll" ma:showField="CatchAllData" ma:web="43cfe61a-4611-4a7c-90e6-fadbdc951b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halt xmlns="b10dcda2-b310-4a1f-9484-06b9e769c926" xsi:nil="true"/>
    <Relevant xmlns="b10dcda2-b310-4a1f-9484-06b9e769c926">false</Relevant>
    <Dozent xmlns="b10dcda2-b310-4a1f-9484-06b9e769c926" xsi:nil="true"/>
    <Unterrichtsart xmlns="b10dcda2-b310-4a1f-9484-06b9e769c926" xsi:nil="true"/>
    <lcf76f155ced4ddcb4097134ff3c332f xmlns="b10dcda2-b310-4a1f-9484-06b9e769c926">
      <Terms xmlns="http://schemas.microsoft.com/office/infopath/2007/PartnerControls"/>
    </lcf76f155ced4ddcb4097134ff3c332f>
    <Fach xmlns="b10dcda2-b310-4a1f-9484-06b9e769c926" xsi:nil="true"/>
    <TaxCatchAll xmlns="43cfe61a-4611-4a7c-90e6-fadbdc951b1f" xsi:nil="true"/>
  </documentManagement>
</p:properties>
</file>

<file path=customXml/itemProps1.xml><?xml version="1.0" encoding="utf-8"?>
<ds:datastoreItem xmlns:ds="http://schemas.openxmlformats.org/officeDocument/2006/customXml" ds:itemID="{C98CFA29-6FCD-43E5-8281-F2ED2E68C04F}"/>
</file>

<file path=customXml/itemProps2.xml><?xml version="1.0" encoding="utf-8"?>
<ds:datastoreItem xmlns:ds="http://schemas.openxmlformats.org/officeDocument/2006/customXml" ds:itemID="{6649D973-F47F-4565-8A29-1CD99E535771}"/>
</file>

<file path=customXml/itemProps3.xml><?xml version="1.0" encoding="utf-8"?>
<ds:datastoreItem xmlns:ds="http://schemas.openxmlformats.org/officeDocument/2006/customXml" ds:itemID="{AACB7508-64D0-40E2-9613-C096DDA6693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Beispiel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2024-04-24T13:57:21Z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0x010100A273FCA8EF41034DBF373A035DBB0519</vt:lpwstr>
  </property>
</Properties>
</file>