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fanieng\Documents\Unterricht\bgp-rewe\bab\"/>
    </mc:Choice>
  </mc:AlternateContent>
  <xr:revisionPtr revIDLastSave="0" documentId="13_ncr:1_{081AD1CA-88F5-4A41-AE2A-695C5CABCE37}" xr6:coauthVersionLast="47" xr6:coauthVersionMax="47" xr10:uidLastSave="{00000000-0000-0000-0000-000000000000}"/>
  <bookViews>
    <workbookView xWindow="-120" yWindow="-120" windowWidth="29040" windowHeight="15840" xr2:uid="{C54529C1-BDA6-2648-82C7-15D8A6F1EE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K12" i="1"/>
  <c r="J12" i="1"/>
  <c r="I13" i="1"/>
  <c r="H13" i="1"/>
  <c r="B25" i="1"/>
  <c r="B23" i="1"/>
  <c r="B21" i="1"/>
  <c r="B20" i="1"/>
  <c r="B19" i="1"/>
  <c r="B17" i="1"/>
  <c r="B16" i="1"/>
  <c r="B15" i="1"/>
  <c r="L7" i="1"/>
  <c r="L6" i="1"/>
  <c r="L5" i="1"/>
  <c r="L4" i="1"/>
  <c r="L3" i="1"/>
  <c r="K7" i="1"/>
  <c r="K6" i="1"/>
  <c r="K5" i="1"/>
  <c r="K4" i="1"/>
  <c r="K3" i="1"/>
  <c r="K8" i="1" s="1"/>
  <c r="J7" i="1"/>
  <c r="J6" i="1"/>
  <c r="J5" i="1"/>
  <c r="J4" i="1"/>
  <c r="J3" i="1"/>
  <c r="J8" i="1" s="1"/>
  <c r="I7" i="1"/>
  <c r="I6" i="1"/>
  <c r="I5" i="1"/>
  <c r="I4" i="1"/>
  <c r="I3" i="1"/>
  <c r="I8" i="1" s="1"/>
  <c r="H7" i="1"/>
  <c r="H6" i="1"/>
  <c r="H5" i="1"/>
  <c r="H8" i="1" s="1"/>
  <c r="H4" i="1"/>
  <c r="H3" i="1"/>
  <c r="L8" i="1" l="1"/>
  <c r="B8" i="1"/>
</calcChain>
</file>

<file path=xl/sharedStrings.xml><?xml version="1.0" encoding="utf-8"?>
<sst xmlns="http://schemas.openxmlformats.org/spreadsheetml/2006/main" count="33" uniqueCount="31">
  <si>
    <t>Gemeinkosten</t>
  </si>
  <si>
    <t>Betrag in €</t>
  </si>
  <si>
    <t>Verteilungsgrundlage</t>
  </si>
  <si>
    <t>Verteilung in %</t>
  </si>
  <si>
    <t>Kostenstellen</t>
  </si>
  <si>
    <t>Material</t>
  </si>
  <si>
    <t>Fertigung</t>
  </si>
  <si>
    <t>Verwaltung</t>
  </si>
  <si>
    <t>Vertrieb</t>
  </si>
  <si>
    <t>Unproduktive Löhne</t>
  </si>
  <si>
    <t>Arbeitsbegleitkarten</t>
  </si>
  <si>
    <t>Mietaufwendungen</t>
  </si>
  <si>
    <t>Fläche</t>
  </si>
  <si>
    <t>Büromaterial</t>
  </si>
  <si>
    <t>Bedarf</t>
  </si>
  <si>
    <t>Kalkulatorische Abschreibung</t>
  </si>
  <si>
    <t>Abnutzung</t>
  </si>
  <si>
    <t>Sonstige Gemeinkosten</t>
  </si>
  <si>
    <t>Gesamt</t>
  </si>
  <si>
    <t>Fertigungsmaterial</t>
  </si>
  <si>
    <t>Fertigungslöhne</t>
  </si>
  <si>
    <t>Herstellkosten des Umsatzes</t>
  </si>
  <si>
    <t>Gemeinkostenzuschlagsätze</t>
  </si>
  <si>
    <t>+Materialgemeinkosten</t>
  </si>
  <si>
    <t>=Materialkosten</t>
  </si>
  <si>
    <t>Ferigungslöhne</t>
  </si>
  <si>
    <t>+Fertigungsgemeinkosten</t>
  </si>
  <si>
    <t>=Fertigungskosten</t>
  </si>
  <si>
    <t>=Herstellkosten der Erzeugung</t>
  </si>
  <si>
    <t>+Bestandsveränderungen</t>
  </si>
  <si>
    <t>=Herstellkosten des Umsatzes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</si>
</sst>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164" formatCode="#,##0.00\ &quot;€&quot;"/>
    <numFmt numFmtId="165" formatCode="0.0"/>
    <numFmt numFmtId="166" formatCode="#,##0.0"/>
  </numFmts>
  <fonts count="4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000000"/>
      <name val="Aptos Narrow"/>
      <family val="2"/>
      <scheme val="minor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8" fontId="0" fillId="0" borderId="0" xfId="0" applyNumberFormat="1"/>
    <xf numFmtId="0" fontId="1" fillId="0" borderId="0" xfId="0" applyFont="1"/>
    <xf numFmtId="8" fontId="1" fillId="0" borderId="0" xfId="0" applyNumberFormat="1" applyFont="1"/>
    <xf numFmtId="0" fontId="2" fillId="0" borderId="0" xfId="0" applyFont="1"/>
    <xf numFmtId="0" fontId="1" fillId="0" borderId="1" xfId="0" applyFont="1" applyBorder="1"/>
    <xf numFmtId="8" fontId="1" fillId="0" borderId="1" xfId="0" applyNumberFormat="1" applyFont="1" applyBorder="1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1" fillId="3" borderId="0" xfId="0" applyFont="1" applyFill="1"/>
    <xf numFmtId="8" fontId="1" fillId="3" borderId="0" xfId="0" applyNumberFormat="1" applyFont="1" applyFill="1"/>
    <xf numFmtId="0" fontId="1" fillId="4" borderId="0" xfId="0" applyFont="1" applyFill="1"/>
    <xf numFmtId="8" fontId="1" fillId="4" borderId="0" xfId="0" applyNumberFormat="1" applyFont="1" applyFill="1"/>
    <xf numFmtId="0" fontId="1" fillId="5" borderId="0" xfId="0" applyFont="1" applyFill="1"/>
    <xf numFmtId="0" fontId="1" fillId="6" borderId="0" xfId="0" applyFont="1" applyFill="1"/>
    <xf numFmtId="0" fontId="0" fillId="0" borderId="0" xfId="0" quotePrefix="1"/>
    <xf numFmtId="164" fontId="0" fillId="0" borderId="0" xfId="0" applyNumberFormat="1"/>
    <xf numFmtId="165" fontId="1" fillId="6" borderId="0" xfId="0" applyNumberFormat="1" applyFont="1" applyFill="1"/>
    <xf numFmtId="166" fontId="1" fillId="6" borderId="0" xfId="0" applyNumberFormat="1" applyFont="1" applyFill="1"/>
    <xf numFmtId="8" fontId="0" fillId="0" borderId="1" xfId="0" applyNumberFormat="1" applyBorder="1"/>
    <xf numFmtId="8" fontId="1" fillId="5" borderId="0" xfId="0" applyNumberFormat="1" applyFont="1" applyFill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101600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ECB472-660D-B0CE-AE69-23EAC16957CB}"/>
            </a:ext>
          </a:extLst>
        </xdr:cNvPr>
        <xdr:cNvSpPr>
          <a:spLocks noChangeAspect="1" noChangeArrowheads="1"/>
        </xdr:cNvSpPr>
      </xdr:nvSpPr>
      <xdr:spPr bwMode="auto">
        <a:xfrm>
          <a:off x="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791636</xdr:colOff>
      <xdr:row>14</xdr:row>
      <xdr:rowOff>61807</xdr:rowOff>
    </xdr:from>
    <xdr:to>
      <xdr:col>10</xdr:col>
      <xdr:colOff>994835</xdr:colOff>
      <xdr:row>17</xdr:row>
      <xdr:rowOff>95673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F9873C7C-40BD-317E-633B-AA1F294C4812}"/>
            </a:ext>
          </a:extLst>
        </xdr:cNvPr>
        <xdr:cNvSpPr txBox="1"/>
      </xdr:nvSpPr>
      <xdr:spPr>
        <a:xfrm>
          <a:off x="8144936" y="2759287"/>
          <a:ext cx="5468619" cy="6053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Ermitteln Sie die Herstellkosten</a:t>
          </a:r>
          <a:r>
            <a:rPr lang="de-DE" sz="1100" baseline="0"/>
            <a:t> des Umatzes, und die Gemeinkostenzuschlagsätze für Material, Fertigung, Verwaltung und Vertrieb (auf eine Stelle nach dem Komma runden) 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43DA-64A5-5F4D-9B7E-08E5DCE5F0E3}">
  <dimension ref="A1:L25"/>
  <sheetViews>
    <sheetView tabSelected="1" zoomScale="125" zoomScaleNormal="125" workbookViewId="0">
      <selection activeCell="G16" sqref="G16"/>
    </sheetView>
  </sheetViews>
  <sheetFormatPr baseColWidth="10" defaultRowHeight="15"/>
  <cols>
    <col min="1" max="1" width="28.77734375" bestFit="1" customWidth="1"/>
    <col min="2" max="2" width="13.109375" bestFit="1" customWidth="1"/>
    <col min="3" max="3" width="21.77734375" bestFit="1" customWidth="1"/>
    <col min="4" max="7" width="11" bestFit="1" customWidth="1"/>
    <col min="8" max="9" width="12.77734375" bestFit="1" customWidth="1"/>
    <col min="10" max="10" width="13.77734375" bestFit="1" customWidth="1"/>
    <col min="11" max="11" width="12.77734375" bestFit="1" customWidth="1"/>
    <col min="12" max="12" width="11.6640625" bestFit="1" customWidth="1"/>
  </cols>
  <sheetData>
    <row r="1" spans="1:12" ht="15.75">
      <c r="A1" s="22" t="s">
        <v>0</v>
      </c>
      <c r="B1" s="22" t="s">
        <v>1</v>
      </c>
      <c r="C1" s="23" t="s">
        <v>2</v>
      </c>
      <c r="D1" s="7"/>
      <c r="E1" s="8"/>
      <c r="F1" s="8"/>
      <c r="G1" s="8"/>
      <c r="H1" s="22" t="s">
        <v>4</v>
      </c>
      <c r="I1" s="22"/>
      <c r="J1" s="22"/>
      <c r="K1" s="22"/>
    </row>
    <row r="2" spans="1:12" ht="15.75">
      <c r="A2" s="22"/>
      <c r="B2" s="22"/>
      <c r="C2" s="23"/>
      <c r="D2" s="22" t="s">
        <v>3</v>
      </c>
      <c r="E2" s="22"/>
      <c r="F2" s="22"/>
      <c r="G2" s="22"/>
      <c r="H2" s="9" t="s">
        <v>5</v>
      </c>
      <c r="I2" s="9" t="s">
        <v>6</v>
      </c>
      <c r="J2" s="9" t="s">
        <v>7</v>
      </c>
      <c r="K2" s="9" t="s">
        <v>8</v>
      </c>
    </row>
    <row r="3" spans="1:12">
      <c r="A3" s="2" t="s">
        <v>9</v>
      </c>
      <c r="B3" s="3">
        <v>250000</v>
      </c>
      <c r="C3" s="2" t="s">
        <v>10</v>
      </c>
      <c r="D3" s="2">
        <v>15</v>
      </c>
      <c r="E3" s="2">
        <v>20</v>
      </c>
      <c r="F3" s="2">
        <v>30</v>
      </c>
      <c r="G3" s="2">
        <v>35</v>
      </c>
      <c r="H3" s="3">
        <f>B3*D3/100</f>
        <v>37500</v>
      </c>
      <c r="I3" s="3">
        <f>B3*E3/100</f>
        <v>50000</v>
      </c>
      <c r="J3" s="3">
        <f>B3*F3/100</f>
        <v>75000</v>
      </c>
      <c r="K3" s="3">
        <f>B3*G3/100</f>
        <v>87500</v>
      </c>
      <c r="L3" s="1">
        <f>SUM(H3:K3)</f>
        <v>250000</v>
      </c>
    </row>
    <row r="4" spans="1:12">
      <c r="A4" s="2" t="s">
        <v>11</v>
      </c>
      <c r="B4" s="3">
        <v>70000</v>
      </c>
      <c r="C4" s="2" t="s">
        <v>12</v>
      </c>
      <c r="D4" s="2">
        <v>20</v>
      </c>
      <c r="E4" s="2">
        <v>30</v>
      </c>
      <c r="F4" s="2">
        <v>40</v>
      </c>
      <c r="G4" s="2">
        <v>10</v>
      </c>
      <c r="H4" s="3">
        <f t="shared" ref="H4:H7" si="0">B4*D4/100</f>
        <v>14000</v>
      </c>
      <c r="I4" s="3">
        <f t="shared" ref="I4:I7" si="1">B4*E4/100</f>
        <v>21000</v>
      </c>
      <c r="J4" s="3">
        <f t="shared" ref="J4:J7" si="2">B4*F4/100</f>
        <v>28000</v>
      </c>
      <c r="K4" s="3">
        <f t="shared" ref="K4:K7" si="3">B4*G4/100</f>
        <v>7000</v>
      </c>
      <c r="L4" s="1">
        <f t="shared" ref="L4:L8" si="4">SUM(H4:K4)</f>
        <v>70000</v>
      </c>
    </row>
    <row r="5" spans="1:12">
      <c r="A5" s="2" t="s">
        <v>13</v>
      </c>
      <c r="B5" s="3">
        <v>15000</v>
      </c>
      <c r="C5" s="2" t="s">
        <v>14</v>
      </c>
      <c r="D5" s="2">
        <v>10</v>
      </c>
      <c r="E5" s="2">
        <v>15</v>
      </c>
      <c r="F5" s="2">
        <v>50</v>
      </c>
      <c r="G5" s="2">
        <v>25</v>
      </c>
      <c r="H5" s="3">
        <f t="shared" si="0"/>
        <v>1500</v>
      </c>
      <c r="I5" s="3">
        <f t="shared" si="1"/>
        <v>2250</v>
      </c>
      <c r="J5" s="3">
        <f t="shared" si="2"/>
        <v>7500</v>
      </c>
      <c r="K5" s="3">
        <f t="shared" si="3"/>
        <v>3750</v>
      </c>
      <c r="L5" s="1">
        <f t="shared" si="4"/>
        <v>15000</v>
      </c>
    </row>
    <row r="6" spans="1:12">
      <c r="A6" s="2" t="s">
        <v>15</v>
      </c>
      <c r="B6" s="3">
        <v>80000</v>
      </c>
      <c r="C6" s="2" t="s">
        <v>16</v>
      </c>
      <c r="D6" s="2">
        <v>15</v>
      </c>
      <c r="E6" s="2">
        <v>45</v>
      </c>
      <c r="F6" s="2">
        <v>30</v>
      </c>
      <c r="G6" s="2">
        <v>10</v>
      </c>
      <c r="H6" s="3">
        <f t="shared" si="0"/>
        <v>12000</v>
      </c>
      <c r="I6" s="3">
        <f t="shared" si="1"/>
        <v>36000</v>
      </c>
      <c r="J6" s="3">
        <f t="shared" si="2"/>
        <v>24000</v>
      </c>
      <c r="K6" s="3">
        <f t="shared" si="3"/>
        <v>8000</v>
      </c>
      <c r="L6" s="1">
        <f t="shared" si="4"/>
        <v>80000</v>
      </c>
    </row>
    <row r="7" spans="1:12" ht="15.75" thickBot="1">
      <c r="A7" s="5" t="s">
        <v>17</v>
      </c>
      <c r="B7" s="6">
        <v>300000</v>
      </c>
      <c r="C7" s="5" t="s">
        <v>14</v>
      </c>
      <c r="D7" s="5">
        <v>30</v>
      </c>
      <c r="E7" s="5">
        <v>15</v>
      </c>
      <c r="F7" s="5">
        <v>25</v>
      </c>
      <c r="G7" s="5">
        <v>30</v>
      </c>
      <c r="H7" s="6">
        <f t="shared" si="0"/>
        <v>90000</v>
      </c>
      <c r="I7" s="6">
        <f t="shared" si="1"/>
        <v>45000</v>
      </c>
      <c r="J7" s="6">
        <f t="shared" si="2"/>
        <v>75000</v>
      </c>
      <c r="K7" s="6">
        <f t="shared" si="3"/>
        <v>90000</v>
      </c>
      <c r="L7" s="20">
        <f t="shared" si="4"/>
        <v>300000</v>
      </c>
    </row>
    <row r="8" spans="1:12" ht="15.75" thickTop="1">
      <c r="A8" s="2" t="s">
        <v>18</v>
      </c>
      <c r="B8" s="3">
        <f>SUM(B3:B7)</f>
        <v>715000</v>
      </c>
      <c r="C8" s="2"/>
      <c r="D8" s="2"/>
      <c r="E8" s="2"/>
      <c r="F8" s="2"/>
      <c r="G8" s="2"/>
      <c r="H8" s="3">
        <f>SUM(H3:H7)</f>
        <v>155000</v>
      </c>
      <c r="I8" s="3">
        <f>SUM(I3:I7)</f>
        <v>154250</v>
      </c>
      <c r="J8" s="3">
        <f>SUM(J3:J7)</f>
        <v>209500</v>
      </c>
      <c r="K8" s="3">
        <f>SUM(K3:K7)</f>
        <v>196250</v>
      </c>
      <c r="L8" s="1">
        <f t="shared" si="4"/>
        <v>715000</v>
      </c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2">
      <c r="A10" s="10" t="s">
        <v>19</v>
      </c>
      <c r="B10" s="2"/>
      <c r="C10" s="2"/>
      <c r="D10" s="2"/>
      <c r="E10" s="2"/>
      <c r="F10" s="2"/>
      <c r="G10" s="2"/>
      <c r="H10" s="11">
        <v>650000</v>
      </c>
      <c r="I10" s="2"/>
      <c r="J10" s="2"/>
      <c r="K10" s="2"/>
    </row>
    <row r="11" spans="1:12">
      <c r="A11" s="12" t="s">
        <v>20</v>
      </c>
      <c r="B11" s="2"/>
      <c r="C11" s="2"/>
      <c r="D11" s="2"/>
      <c r="E11" s="2"/>
      <c r="F11" s="2"/>
      <c r="G11" s="2"/>
      <c r="H11" s="2"/>
      <c r="I11" s="13">
        <v>420000</v>
      </c>
      <c r="J11" s="2"/>
      <c r="K11" s="2"/>
    </row>
    <row r="12" spans="1:12">
      <c r="A12" s="14" t="s">
        <v>21</v>
      </c>
      <c r="B12" s="2"/>
      <c r="C12" s="2"/>
      <c r="D12" s="2"/>
      <c r="E12" s="2"/>
      <c r="F12" s="2"/>
      <c r="G12" s="2"/>
      <c r="H12" s="2"/>
      <c r="I12" s="2"/>
      <c r="J12" s="21">
        <f>B23</f>
        <v>1379250</v>
      </c>
      <c r="K12" s="21">
        <f>B25</f>
        <v>1379250</v>
      </c>
    </row>
    <row r="13" spans="1:12">
      <c r="A13" s="15" t="s">
        <v>22</v>
      </c>
      <c r="B13" s="2"/>
      <c r="C13" s="2"/>
      <c r="D13" s="2"/>
      <c r="E13" s="2"/>
      <c r="F13" s="2"/>
      <c r="G13" s="2"/>
      <c r="H13" s="18">
        <f>H8/H10*100</f>
        <v>23.846153846153847</v>
      </c>
      <c r="I13" s="19">
        <f>I8/I11*100</f>
        <v>36.726190476190482</v>
      </c>
      <c r="J13" s="19">
        <f>J8/J12*100</f>
        <v>15.189414536885989</v>
      </c>
      <c r="K13" s="19">
        <f>K8/K12*100</f>
        <v>14.228747507703462</v>
      </c>
    </row>
    <row r="15" spans="1:12">
      <c r="A15" s="4" t="s">
        <v>19</v>
      </c>
      <c r="B15" s="1">
        <f>H10</f>
        <v>650000</v>
      </c>
    </row>
    <row r="16" spans="1:12">
      <c r="A16" s="16" t="s">
        <v>23</v>
      </c>
      <c r="B16" s="1">
        <f>H8</f>
        <v>155000</v>
      </c>
    </row>
    <row r="17" spans="1:3">
      <c r="A17" s="16" t="s">
        <v>24</v>
      </c>
      <c r="B17" s="1">
        <f>SUM(B15:B16)</f>
        <v>805000</v>
      </c>
    </row>
    <row r="18" spans="1:3">
      <c r="C18" s="4"/>
    </row>
    <row r="19" spans="1:3">
      <c r="A19" t="s">
        <v>25</v>
      </c>
      <c r="B19" s="1">
        <f>I11</f>
        <v>420000</v>
      </c>
    </row>
    <row r="20" spans="1:3">
      <c r="A20" s="16" t="s">
        <v>26</v>
      </c>
      <c r="B20" s="1">
        <f>I8</f>
        <v>154250</v>
      </c>
    </row>
    <row r="21" spans="1:3">
      <c r="A21" s="16" t="s">
        <v>27</v>
      </c>
      <c r="B21" s="1">
        <f>SUM(B19:B20)</f>
        <v>574250</v>
      </c>
    </row>
    <row r="23" spans="1:3">
      <c r="A23" s="16" t="s">
        <v>28</v>
      </c>
      <c r="B23" s="1">
        <f>B17+B21</f>
        <v>1379250</v>
      </c>
    </row>
    <row r="24" spans="1:3">
      <c r="A24" s="16" t="s">
        <v>29</v>
      </c>
      <c r="B24" s="17"/>
    </row>
    <row r="25" spans="1:3">
      <c r="A25" s="16" t="s">
        <v>30</v>
      </c>
      <c r="B25" s="1">
        <f>B23+B24</f>
        <v>1379250</v>
      </c>
    </row>
  </sheetData>
  <mergeCells count="5">
    <mergeCell ref="A1:A2"/>
    <mergeCell ref="B1:B2"/>
    <mergeCell ref="C1:C2"/>
    <mergeCell ref="D2:G2"/>
    <mergeCell ref="H1:K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Fanieng, Heiko</dc:creator>
  <cp:lastModifiedBy>Fanieng, Heiko</cp:lastModifiedBy>
  <dcterms:created xsi:type="dcterms:W3CDTF">2024-08-31T13:03:05Z</dcterms:created>
  <dcterms:modified xsi:type="dcterms:W3CDTF">2024-09-05T09:23:13Z</dcterms:modified>
</cp:coreProperties>
</file>