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hughe1\Documents\"/>
    </mc:Choice>
  </mc:AlternateContent>
  <bookViews>
    <workbookView xWindow="0" yWindow="0" windowWidth="28800" windowHeight="12300" tabRatio="50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G49" i="1" l="1"/>
  <c r="G25" i="1"/>
  <c r="F8" i="1"/>
  <c r="F9" i="1"/>
  <c r="F10" i="1"/>
  <c r="F11" i="1"/>
  <c r="F12" i="1"/>
  <c r="F13" i="1"/>
  <c r="F14" i="1"/>
  <c r="F15" i="1"/>
  <c r="F16" i="1"/>
  <c r="F18" i="1"/>
  <c r="F20" i="1"/>
  <c r="F21" i="1"/>
  <c r="F22" i="1"/>
  <c r="F23" i="1"/>
  <c r="F24" i="1"/>
  <c r="F26" i="1"/>
  <c r="F27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3" i="1"/>
  <c r="F44" i="1"/>
  <c r="F45" i="1"/>
  <c r="F46" i="1"/>
  <c r="F47" i="1"/>
  <c r="F48" i="1"/>
  <c r="F49" i="1"/>
  <c r="F7" i="1"/>
  <c r="H25" i="1"/>
  <c r="F25" i="1"/>
  <c r="G51" i="1"/>
</calcChain>
</file>

<file path=xl/sharedStrings.xml><?xml version="1.0" encoding="utf-8"?>
<sst xmlns="http://schemas.openxmlformats.org/spreadsheetml/2006/main" count="82" uniqueCount="65">
  <si>
    <t>GMAT API Work Items</t>
  </si>
  <si>
    <t>Year 2</t>
  </si>
  <si>
    <t>Replan for OREx Support</t>
  </si>
  <si>
    <t>Estimates (Days)</t>
  </si>
  <si>
    <t>JJM</t>
  </si>
  <si>
    <t>DJC</t>
  </si>
  <si>
    <t>SPH</t>
  </si>
  <si>
    <t>Due Date</t>
  </si>
  <si>
    <t>Notes</t>
  </si>
  <si>
    <t>GMAT-MONTE Data Exchange</t>
  </si>
  <si>
    <t>OREx Use Case Definition</t>
  </si>
  <si>
    <t>JPL Support</t>
  </si>
  <si>
    <t>Low level support from JPL</t>
  </si>
  <si>
    <t>MONTE GMAT Interface Definition</t>
  </si>
  <si>
    <t>Data Interface Layer Definition and Coding</t>
  </si>
  <si>
    <t>Test and Debug</t>
  </si>
  <si>
    <t>Ephemeris Sharing</t>
  </si>
  <si>
    <t>Likely SPK</t>
  </si>
  <si>
    <t>GMAT → MONTE</t>
  </si>
  <si>
    <t>MONTE → GMAT</t>
  </si>
  <si>
    <t>Round Trip Demonstrable</t>
  </si>
  <si>
    <t>Maneuver Plan Sharing</t>
  </si>
  <si>
    <t>JJM:  Best path for this would probably be to write a GMAT script, load it in the API and run it, then have the API grab the maneuver data and write it to  file that MONTE can read</t>
  </si>
  <si>
    <t>Covariance Sharing</t>
  </si>
  <si>
    <t>JJM:  Do we need to add covariance propagation support to GMAT first, or is STM propagation sufficient?</t>
  </si>
  <si>
    <t>OREx Demonstration</t>
  </si>
  <si>
    <t>Agile high value feature</t>
  </si>
  <si>
    <t>assume some new feature will be identified during the work.</t>
  </si>
  <si>
    <t>Critical bug fixes</t>
  </si>
  <si>
    <t>Documentation and Delivery Packaging</t>
  </si>
  <si>
    <t>Need to write docs and bring</t>
  </si>
  <si>
    <t>Milestone 1</t>
  </si>
  <si>
    <t>Summer 2020</t>
  </si>
  <si>
    <t>GMAT-MONTE C++ Level (Force) Modeling</t>
  </si>
  <si>
    <t>JJM:  This isn’t really a GMAT API task, I see it more of adding a new ForceModel that just happens to call into MONTE</t>
  </si>
  <si>
    <t>OREx Use Case Refinement</t>
  </si>
  <si>
    <t>C++ Interface Defintion</t>
  </si>
  <si>
    <t>Core Component Updates</t>
  </si>
  <si>
    <t>Identified New Element Coding</t>
  </si>
  <si>
    <t>Low Level Support from JPL</t>
  </si>
  <si>
    <t>Dynamics Interface Coding</t>
  </si>
  <si>
    <t>Dynamics Extensions for Thrust</t>
  </si>
  <si>
    <t>OREx Demonstration Configuration</t>
  </si>
  <si>
    <t>Round Trip Test and Debug</t>
  </si>
  <si>
    <t>Final Report</t>
  </si>
  <si>
    <t>Best practices</t>
  </si>
  <si>
    <t>ODTBX API Integration</t>
  </si>
  <si>
    <t>Replace JAT interfaces with GMAT</t>
  </si>
  <si>
    <t>Milestone 2</t>
  </si>
  <si>
    <t>Summer 2021</t>
  </si>
  <si>
    <t>Est.</t>
  </si>
  <si>
    <t xml:space="preserve">2 people, at two work weeks. </t>
  </si>
  <si>
    <t>Can we get training in MONTE?</t>
  </si>
  <si>
    <t>Questions.</t>
  </si>
  <si>
    <t>Informal documentation on interface elements</t>
  </si>
  <si>
    <t>Detailed design and coding infrastructure.  One of the data exchanges is working with hard coded data.</t>
  </si>
  <si>
    <t>Preliminary testing of data flow/unit testing.</t>
  </si>
  <si>
    <t>Close loop over ephem transfers</t>
  </si>
  <si>
    <t>Rerender GMAT Maneuver MONTE</t>
  </si>
  <si>
    <t xml:space="preserve">Assume N.H. does this on his detail.  </t>
  </si>
  <si>
    <t>Accepted</t>
  </si>
  <si>
    <t>Estimate Assumes we are building as we go.  This is to finalize.</t>
  </si>
  <si>
    <t>Total FTE</t>
  </si>
  <si>
    <t>GMAT API Finalization</t>
  </si>
  <si>
    <t xml:space="preserve">Finishing API elements in GMAT.   This is the first produciton version of GMAT API.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</si>
</sst>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6" x14ac:knownFonts="1">
    <font>
      <sz val="10"/>
      <name val="Arial"/>
      <family val="2"/>
      <charset val="1"/>
    </font>
    <font>
      <b/>
      <sz val="16"/>
      <name val="Arial"/>
      <family val="2"/>
      <charset val="1"/>
    </font>
    <font>
      <b/>
      <i/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theme="0" tint="-4.9989318521683403E-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FE7ED"/>
        <bgColor rgb="FFCCFFFF"/>
      </patternFill>
    </fill>
    <fill>
      <patternFill patternType="solid">
        <fgColor rgb="FFC6C6C6"/>
        <bgColor rgb="FFCCCCFF"/>
      </patternFill>
    </fill>
  </fills>
  <borders count="9">
    <border>
      <left/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3" xfId="0" applyFill="1" applyBorder="1" applyAlignment="1">
      <alignment wrapText="1"/>
    </xf>
    <xf numFmtId="0" fontId="0" fillId="2" borderId="0" xfId="0" applyFill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7" xfId="0" applyFill="1" applyBorder="1"/>
    <xf numFmtId="0" fontId="0" fillId="0" borderId="1" xfId="0" applyBorder="1"/>
    <xf numFmtId="0" fontId="0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3" fillId="0" borderId="2" xfId="0" applyFont="1" applyBorder="1"/>
    <xf numFmtId="0" fontId="3" fillId="2" borderId="2" xfId="0" applyFont="1" applyFill="1" applyBorder="1"/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0" xfId="0"/>
    <xf numFmtId="0" fontId="0" fillId="2" borderId="2" xfId="0" applyFill="1" applyBorder="1"/>
    <xf numFmtId="0" fontId="0" fillId="2" borderId="4" xfId="0" applyFont="1" applyFill="1" applyBorder="1"/>
    <xf numFmtId="0" fontId="0" fillId="0" borderId="4" xfId="0" applyBorder="1"/>
    <xf numFmtId="0" fontId="0" fillId="3" borderId="4" xfId="0" applyFill="1" applyBorder="1"/>
    <xf numFmtId="0" fontId="0" fillId="0" borderId="0" xfId="0"/>
    <xf numFmtId="0" fontId="3" fillId="2" borderId="1" xfId="0" applyFon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0" fontId="0" fillId="0" borderId="1" xfId="0" applyBorder="1"/>
    <xf numFmtId="0" fontId="0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wrapText="1"/>
    </xf>
    <xf numFmtId="0" fontId="3" fillId="2" borderId="2" xfId="0" applyFont="1" applyFill="1" applyBorder="1"/>
    <xf numFmtId="0" fontId="0" fillId="2" borderId="4" xfId="0" applyFill="1" applyBorder="1"/>
    <xf numFmtId="0" fontId="5" fillId="0" borderId="4" xfId="0" applyFont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0" fillId="2" borderId="8" xfId="0" applyFont="1" applyFill="1" applyBorder="1"/>
    <xf numFmtId="0" fontId="0" fillId="0" borderId="0" xfId="0" applyFill="1" applyBorder="1"/>
    <xf numFmtId="0" fontId="0" fillId="0" borderId="4" xfId="0" applyBorder="1"/>
    <xf numFmtId="0" fontId="0" fillId="3" borderId="4" xfId="0" applyFill="1" applyBorder="1"/>
    <xf numFmtId="0" fontId="0" fillId="0" borderId="0" xfId="0"/>
    <xf numFmtId="0" fontId="0" fillId="0" borderId="1" xfId="0" applyBorder="1"/>
    <xf numFmtId="0" fontId="0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wrapText="1"/>
    </xf>
    <xf numFmtId="164" fontId="0" fillId="0" borderId="0" xfId="0" applyNumberFormat="1"/>
    <xf numFmtId="4" fontId="0" fillId="0" borderId="0" xfId="0" applyNumberForma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E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topLeftCell="A37" zoomScale="150" zoomScaleNormal="150" workbookViewId="0">
      <selection activeCell="G53" sqref="G53"/>
    </sheetView>
  </sheetViews>
  <sheetFormatPr defaultRowHeight="12.75" x14ac:dyDescent="0.2"/>
  <cols>
    <col min="1" max="1" width="2.85546875" customWidth="1"/>
    <col min="2" max="2" width="3" customWidth="1"/>
    <col min="3" max="3" width="33.5703125" customWidth="1"/>
    <col min="4" max="4" width="5.42578125" customWidth="1"/>
    <col min="5" max="5" width="5.28515625" customWidth="1"/>
    <col min="6" max="6" width="5.28515625" style="25" customWidth="1"/>
    <col min="7" max="7" width="9.28515625" style="30" customWidth="1"/>
    <col min="8" max="8" width="10.28515625" customWidth="1"/>
    <col min="9" max="9" width="12.7109375" style="30" customWidth="1"/>
    <col min="10" max="10" width="13.140625" customWidth="1"/>
    <col min="11" max="11" width="48" style="1" customWidth="1"/>
    <col min="12" max="12" width="28.5703125" customWidth="1"/>
  </cols>
  <sheetData>
    <row r="1" spans="1:12" ht="20.25" x14ac:dyDescent="0.3">
      <c r="A1" s="2" t="s">
        <v>0</v>
      </c>
      <c r="B1" s="2"/>
    </row>
    <row r="2" spans="1:12" x14ac:dyDescent="0.2">
      <c r="A2" s="3" t="s">
        <v>1</v>
      </c>
      <c r="B2" s="3"/>
      <c r="C2" s="3" t="s">
        <v>2</v>
      </c>
    </row>
    <row r="3" spans="1:12" x14ac:dyDescent="0.2">
      <c r="A3" s="3"/>
      <c r="B3" s="3"/>
      <c r="C3" s="3"/>
    </row>
    <row r="4" spans="1:12" x14ac:dyDescent="0.2">
      <c r="A4" s="4"/>
      <c r="B4" s="5"/>
      <c r="C4" s="5"/>
      <c r="D4" s="6" t="s">
        <v>3</v>
      </c>
      <c r="E4" s="7"/>
      <c r="F4" s="26"/>
      <c r="G4" s="32"/>
      <c r="H4" s="8"/>
      <c r="I4" s="32"/>
      <c r="J4" s="7"/>
      <c r="K4" s="9"/>
    </row>
    <row r="5" spans="1:12" x14ac:dyDescent="0.2">
      <c r="A5" s="10"/>
      <c r="B5" s="10"/>
      <c r="C5" s="10"/>
      <c r="D5" s="11" t="s">
        <v>4</v>
      </c>
      <c r="E5" s="11" t="s">
        <v>5</v>
      </c>
      <c r="F5" s="27" t="s">
        <v>6</v>
      </c>
      <c r="G5" s="34" t="s">
        <v>60</v>
      </c>
      <c r="H5" s="11" t="s">
        <v>6</v>
      </c>
      <c r="I5" s="34" t="s">
        <v>50</v>
      </c>
      <c r="J5" s="11" t="s">
        <v>7</v>
      </c>
      <c r="K5" s="12" t="s">
        <v>8</v>
      </c>
      <c r="L5" s="47" t="s">
        <v>53</v>
      </c>
    </row>
    <row r="6" spans="1:12" x14ac:dyDescent="0.2">
      <c r="A6" s="13" t="s">
        <v>9</v>
      </c>
      <c r="B6" s="14"/>
      <c r="C6" s="15"/>
      <c r="D6" s="11"/>
      <c r="E6" s="11"/>
      <c r="F6" s="27"/>
      <c r="G6" s="34"/>
      <c r="H6" s="11"/>
      <c r="I6" s="34"/>
      <c r="J6" s="11"/>
      <c r="K6" s="12"/>
    </row>
    <row r="7" spans="1:12" x14ac:dyDescent="0.2">
      <c r="A7" s="16"/>
      <c r="B7" s="17" t="s">
        <v>10</v>
      </c>
      <c r="C7" s="18"/>
      <c r="D7" s="39">
        <v>5</v>
      </c>
      <c r="E7" s="28">
        <v>8</v>
      </c>
      <c r="F7" s="28">
        <f xml:space="preserve"> H7*5</f>
        <v>10</v>
      </c>
      <c r="G7" s="39">
        <v>8</v>
      </c>
      <c r="H7" s="43">
        <v>2</v>
      </c>
      <c r="I7" s="45">
        <v>8</v>
      </c>
      <c r="J7" s="19"/>
      <c r="K7" s="20"/>
    </row>
    <row r="8" spans="1:12" x14ac:dyDescent="0.2">
      <c r="A8" s="16"/>
      <c r="B8" s="17"/>
      <c r="C8" s="18"/>
      <c r="D8" s="39">
        <v>10</v>
      </c>
      <c r="E8" s="28">
        <v>10</v>
      </c>
      <c r="F8" s="28">
        <f t="shared" ref="F8:F49" si="0" xml:space="preserve"> H8*5</f>
        <v>15</v>
      </c>
      <c r="G8" s="39">
        <v>20</v>
      </c>
      <c r="H8" s="43">
        <v>3</v>
      </c>
      <c r="I8" s="45"/>
      <c r="J8" s="19"/>
      <c r="K8" s="20" t="s">
        <v>51</v>
      </c>
    </row>
    <row r="9" spans="1:12" x14ac:dyDescent="0.2">
      <c r="A9" s="16"/>
      <c r="B9" s="17" t="s">
        <v>11</v>
      </c>
      <c r="C9" s="18"/>
      <c r="D9" s="39"/>
      <c r="E9" s="28">
        <v>20</v>
      </c>
      <c r="F9" s="28">
        <f t="shared" si="0"/>
        <v>0</v>
      </c>
      <c r="G9" s="39"/>
      <c r="H9" s="43"/>
      <c r="I9" s="45"/>
      <c r="J9" s="19"/>
      <c r="K9" s="20" t="s">
        <v>12</v>
      </c>
      <c r="L9" t="s">
        <v>52</v>
      </c>
    </row>
    <row r="10" spans="1:12" x14ac:dyDescent="0.2">
      <c r="A10" s="16"/>
      <c r="B10" s="17" t="s">
        <v>13</v>
      </c>
      <c r="C10" s="18"/>
      <c r="D10" s="39"/>
      <c r="E10" s="28">
        <v>10</v>
      </c>
      <c r="F10" s="28">
        <f t="shared" si="0"/>
        <v>15</v>
      </c>
      <c r="G10" s="39">
        <v>12</v>
      </c>
      <c r="H10" s="43">
        <v>3</v>
      </c>
      <c r="I10" s="45"/>
      <c r="J10" s="19"/>
      <c r="K10" s="20" t="s">
        <v>54</v>
      </c>
    </row>
    <row r="11" spans="1:12" ht="25.5" x14ac:dyDescent="0.2">
      <c r="A11" s="16"/>
      <c r="B11" s="17" t="s">
        <v>14</v>
      </c>
      <c r="C11" s="18"/>
      <c r="D11" s="39"/>
      <c r="E11" s="28">
        <v>10</v>
      </c>
      <c r="F11" s="28">
        <f t="shared" si="0"/>
        <v>20</v>
      </c>
      <c r="G11" s="39">
        <v>15</v>
      </c>
      <c r="H11" s="43">
        <v>4</v>
      </c>
      <c r="I11" s="45"/>
      <c r="J11" s="19"/>
      <c r="K11" s="20" t="s">
        <v>55</v>
      </c>
    </row>
    <row r="12" spans="1:12" x14ac:dyDescent="0.2">
      <c r="A12" s="16"/>
      <c r="B12" s="17" t="s">
        <v>15</v>
      </c>
      <c r="C12" s="18"/>
      <c r="D12" s="39"/>
      <c r="E12" s="28">
        <v>5</v>
      </c>
      <c r="F12" s="28">
        <f t="shared" si="0"/>
        <v>15</v>
      </c>
      <c r="G12" s="39">
        <v>5</v>
      </c>
      <c r="H12" s="43">
        <v>3</v>
      </c>
      <c r="I12" s="45"/>
      <c r="J12" s="19"/>
      <c r="K12" s="20" t="s">
        <v>56</v>
      </c>
    </row>
    <row r="13" spans="1:12" x14ac:dyDescent="0.2">
      <c r="A13" s="16"/>
      <c r="B13" s="17" t="s">
        <v>16</v>
      </c>
      <c r="C13" s="18"/>
      <c r="D13" s="39"/>
      <c r="E13" s="29"/>
      <c r="F13" s="28">
        <f t="shared" si="0"/>
        <v>0</v>
      </c>
      <c r="G13" s="39"/>
      <c r="H13" s="43"/>
      <c r="I13" s="45"/>
      <c r="J13" s="19"/>
      <c r="K13" s="20" t="s">
        <v>17</v>
      </c>
    </row>
    <row r="14" spans="1:12" x14ac:dyDescent="0.2">
      <c r="A14" s="16"/>
      <c r="B14" s="17"/>
      <c r="C14" s="18" t="s">
        <v>18</v>
      </c>
      <c r="D14" s="39">
        <v>4</v>
      </c>
      <c r="E14" s="28">
        <v>3</v>
      </c>
      <c r="F14" s="28">
        <f t="shared" si="0"/>
        <v>12.5</v>
      </c>
      <c r="G14" s="39">
        <v>4</v>
      </c>
      <c r="H14" s="43">
        <v>2.5</v>
      </c>
      <c r="I14" s="45"/>
      <c r="J14" s="19"/>
      <c r="K14" s="20"/>
    </row>
    <row r="15" spans="1:12" x14ac:dyDescent="0.2">
      <c r="A15" s="16"/>
      <c r="B15" s="17"/>
      <c r="C15" s="18" t="s">
        <v>19</v>
      </c>
      <c r="D15" s="39">
        <v>4</v>
      </c>
      <c r="E15" s="28">
        <v>5</v>
      </c>
      <c r="F15" s="28">
        <f t="shared" si="0"/>
        <v>7.5</v>
      </c>
      <c r="G15" s="39">
        <v>4</v>
      </c>
      <c r="H15" s="43">
        <v>1.5</v>
      </c>
      <c r="I15" s="45"/>
      <c r="J15" s="19"/>
      <c r="K15" s="20"/>
    </row>
    <row r="16" spans="1:12" x14ac:dyDescent="0.2">
      <c r="A16" s="16"/>
      <c r="B16" s="17"/>
      <c r="C16" s="18" t="s">
        <v>20</v>
      </c>
      <c r="D16" s="39">
        <v>2</v>
      </c>
      <c r="E16" s="28">
        <v>2</v>
      </c>
      <c r="F16" s="28">
        <f t="shared" si="0"/>
        <v>0</v>
      </c>
      <c r="G16" s="39">
        <v>2</v>
      </c>
      <c r="H16" s="43"/>
      <c r="I16" s="45"/>
      <c r="J16" s="19"/>
      <c r="K16" s="20" t="s">
        <v>57</v>
      </c>
    </row>
    <row r="17" spans="1:11" s="51" customFormat="1" ht="25.5" x14ac:dyDescent="0.2">
      <c r="A17" s="52"/>
      <c r="B17" s="53" t="s">
        <v>63</v>
      </c>
      <c r="C17" s="54"/>
      <c r="D17" s="55"/>
      <c r="E17" s="55"/>
      <c r="F17" s="55"/>
      <c r="G17" s="55">
        <v>25</v>
      </c>
      <c r="H17" s="43"/>
      <c r="I17" s="45"/>
      <c r="J17" s="55"/>
      <c r="K17" s="56" t="s">
        <v>64</v>
      </c>
    </row>
    <row r="18" spans="1:11" ht="51" x14ac:dyDescent="0.2">
      <c r="A18" s="16"/>
      <c r="B18" s="17" t="s">
        <v>21</v>
      </c>
      <c r="C18" s="18"/>
      <c r="D18" s="39">
        <v>15</v>
      </c>
      <c r="E18" s="28">
        <v>15</v>
      </c>
      <c r="F18" s="28">
        <f t="shared" si="0"/>
        <v>15</v>
      </c>
      <c r="G18" s="39">
        <v>15</v>
      </c>
      <c r="H18" s="43">
        <v>3</v>
      </c>
      <c r="I18" s="45"/>
      <c r="J18" s="19"/>
      <c r="K18" s="20" t="s">
        <v>22</v>
      </c>
    </row>
    <row r="19" spans="1:11" s="30" customFormat="1" x14ac:dyDescent="0.2">
      <c r="A19" s="36"/>
      <c r="B19" s="37"/>
      <c r="C19" s="38" t="s">
        <v>58</v>
      </c>
      <c r="D19" s="39"/>
      <c r="E19" s="39"/>
      <c r="F19" s="39"/>
      <c r="G19" s="39">
        <v>10</v>
      </c>
      <c r="H19" s="43"/>
      <c r="I19" s="45"/>
      <c r="J19" s="39"/>
      <c r="K19" s="40" t="s">
        <v>59</v>
      </c>
    </row>
    <row r="20" spans="1:11" ht="38.25" x14ac:dyDescent="0.2">
      <c r="A20" s="16"/>
      <c r="B20" s="17" t="s">
        <v>23</v>
      </c>
      <c r="C20" s="18"/>
      <c r="D20" s="39">
        <v>15</v>
      </c>
      <c r="E20" s="28">
        <v>25</v>
      </c>
      <c r="F20" s="28">
        <f t="shared" si="0"/>
        <v>10</v>
      </c>
      <c r="G20" s="39">
        <v>20</v>
      </c>
      <c r="H20" s="43">
        <v>2</v>
      </c>
      <c r="I20" s="45"/>
      <c r="J20" s="19"/>
      <c r="K20" s="20" t="s">
        <v>24</v>
      </c>
    </row>
    <row r="21" spans="1:11" x14ac:dyDescent="0.2">
      <c r="A21" s="16"/>
      <c r="B21" s="17" t="s">
        <v>25</v>
      </c>
      <c r="C21" s="18"/>
      <c r="D21" s="39">
        <v>5</v>
      </c>
      <c r="E21" s="28">
        <v>8</v>
      </c>
      <c r="F21" s="28">
        <f t="shared" si="0"/>
        <v>7.5</v>
      </c>
      <c r="G21" s="39">
        <v>7</v>
      </c>
      <c r="H21" s="43">
        <v>1.5</v>
      </c>
      <c r="I21" s="45"/>
      <c r="J21" s="19"/>
      <c r="K21" s="20"/>
    </row>
    <row r="22" spans="1:11" ht="25.5" x14ac:dyDescent="0.2">
      <c r="A22" s="16"/>
      <c r="B22" s="17" t="s">
        <v>26</v>
      </c>
      <c r="C22" s="18"/>
      <c r="D22" s="39">
        <v>10</v>
      </c>
      <c r="E22" s="28">
        <v>15</v>
      </c>
      <c r="F22" s="28">
        <f t="shared" si="0"/>
        <v>20</v>
      </c>
      <c r="G22" s="39">
        <v>15</v>
      </c>
      <c r="H22" s="43">
        <v>4</v>
      </c>
      <c r="I22" s="45"/>
      <c r="J22" s="19"/>
      <c r="K22" s="20" t="s">
        <v>27</v>
      </c>
    </row>
    <row r="23" spans="1:11" x14ac:dyDescent="0.2">
      <c r="A23" s="16"/>
      <c r="B23" s="17" t="s">
        <v>28</v>
      </c>
      <c r="C23" s="18"/>
      <c r="D23" s="39">
        <v>10</v>
      </c>
      <c r="E23" s="28">
        <v>15</v>
      </c>
      <c r="F23" s="28">
        <f t="shared" si="0"/>
        <v>20</v>
      </c>
      <c r="G23" s="39">
        <v>15</v>
      </c>
      <c r="H23" s="43">
        <v>4</v>
      </c>
      <c r="I23" s="45"/>
      <c r="J23" s="19"/>
      <c r="K23" s="20"/>
    </row>
    <row r="24" spans="1:11" x14ac:dyDescent="0.2">
      <c r="A24" s="16"/>
      <c r="B24" s="17" t="s">
        <v>29</v>
      </c>
      <c r="C24" s="18"/>
      <c r="D24" s="39">
        <v>10</v>
      </c>
      <c r="E24" s="28">
        <v>12</v>
      </c>
      <c r="F24" s="28">
        <f t="shared" si="0"/>
        <v>15</v>
      </c>
      <c r="G24" s="39">
        <v>15</v>
      </c>
      <c r="H24" s="43">
        <v>3</v>
      </c>
      <c r="I24" s="45"/>
      <c r="J24" s="19"/>
      <c r="K24" s="20" t="s">
        <v>30</v>
      </c>
    </row>
    <row r="25" spans="1:11" x14ac:dyDescent="0.2">
      <c r="A25" s="16"/>
      <c r="B25" s="21" t="s">
        <v>31</v>
      </c>
      <c r="C25" s="18"/>
      <c r="D25" s="39"/>
      <c r="E25" s="28"/>
      <c r="F25" s="28">
        <f t="shared" si="0"/>
        <v>182.5</v>
      </c>
      <c r="G25" s="39">
        <f>SUM(G7:G24)</f>
        <v>192</v>
      </c>
      <c r="H25" s="43">
        <f>SUM(H7:H24)</f>
        <v>36.5</v>
      </c>
      <c r="I25" s="45"/>
      <c r="J25" s="19" t="s">
        <v>32</v>
      </c>
      <c r="K25" s="20"/>
    </row>
    <row r="26" spans="1:11" x14ac:dyDescent="0.2">
      <c r="A26" s="16"/>
      <c r="B26" s="17"/>
      <c r="C26" s="18"/>
      <c r="D26" s="39"/>
      <c r="E26" s="28"/>
      <c r="F26" s="28">
        <f t="shared" si="0"/>
        <v>0</v>
      </c>
      <c r="G26" s="39"/>
      <c r="H26" s="43"/>
      <c r="I26" s="45"/>
      <c r="J26" s="19"/>
      <c r="K26" s="20"/>
    </row>
    <row r="27" spans="1:11" ht="38.25" x14ac:dyDescent="0.2">
      <c r="A27" s="6" t="s">
        <v>33</v>
      </c>
      <c r="B27" s="22"/>
      <c r="C27" s="8"/>
      <c r="D27" s="42"/>
      <c r="E27" s="28">
        <v>163</v>
      </c>
      <c r="F27" s="28">
        <f t="shared" si="0"/>
        <v>0</v>
      </c>
      <c r="G27" s="39"/>
      <c r="H27" s="44"/>
      <c r="I27" s="46"/>
      <c r="J27" s="11"/>
      <c r="K27" s="12" t="s">
        <v>34</v>
      </c>
    </row>
    <row r="28" spans="1:11" s="30" customFormat="1" x14ac:dyDescent="0.2">
      <c r="A28" s="31"/>
      <c r="B28" s="41"/>
      <c r="C28" s="33"/>
      <c r="D28" s="34" t="s">
        <v>4</v>
      </c>
      <c r="E28" s="34" t="s">
        <v>5</v>
      </c>
      <c r="F28" s="34" t="s">
        <v>6</v>
      </c>
      <c r="G28" s="34" t="s">
        <v>60</v>
      </c>
      <c r="H28" s="34" t="s">
        <v>6</v>
      </c>
      <c r="I28" s="46"/>
      <c r="J28" s="34"/>
      <c r="K28" s="35"/>
    </row>
    <row r="29" spans="1:11" x14ac:dyDescent="0.2">
      <c r="A29" s="16"/>
      <c r="B29" s="17" t="s">
        <v>35</v>
      </c>
      <c r="C29" s="18"/>
      <c r="D29" s="39">
        <v>5</v>
      </c>
      <c r="E29" s="49">
        <v>5</v>
      </c>
      <c r="F29" s="28">
        <f t="shared" si="0"/>
        <v>10</v>
      </c>
      <c r="G29" s="23">
        <v>7</v>
      </c>
      <c r="H29" s="43">
        <v>2</v>
      </c>
      <c r="I29" s="45"/>
      <c r="J29" s="19"/>
      <c r="K29" s="20"/>
    </row>
    <row r="30" spans="1:11" x14ac:dyDescent="0.2">
      <c r="A30" s="16"/>
      <c r="B30" s="17" t="s">
        <v>36</v>
      </c>
      <c r="C30" s="18"/>
      <c r="D30" s="39"/>
      <c r="E30" s="50"/>
      <c r="F30" s="28">
        <f t="shared" si="0"/>
        <v>0</v>
      </c>
      <c r="G30" s="23"/>
      <c r="H30" s="43"/>
      <c r="I30" s="45"/>
      <c r="J30" s="19"/>
      <c r="K30" s="20"/>
    </row>
    <row r="31" spans="1:11" x14ac:dyDescent="0.2">
      <c r="A31" s="16"/>
      <c r="B31" s="17"/>
      <c r="C31" s="18" t="s">
        <v>37</v>
      </c>
      <c r="D31" s="39">
        <v>10</v>
      </c>
      <c r="E31" s="49">
        <v>12</v>
      </c>
      <c r="F31" s="28">
        <f t="shared" si="0"/>
        <v>15</v>
      </c>
      <c r="G31" s="23">
        <v>12</v>
      </c>
      <c r="H31" s="43">
        <v>3</v>
      </c>
      <c r="I31" s="45"/>
      <c r="J31" s="19"/>
      <c r="K31" s="20"/>
    </row>
    <row r="32" spans="1:11" x14ac:dyDescent="0.2">
      <c r="A32" s="16"/>
      <c r="B32" s="17"/>
      <c r="C32" s="18" t="s">
        <v>38</v>
      </c>
      <c r="D32" s="39">
        <v>15</v>
      </c>
      <c r="E32" s="49">
        <v>15</v>
      </c>
      <c r="F32" s="28">
        <f t="shared" si="0"/>
        <v>20</v>
      </c>
      <c r="G32" s="23">
        <v>18</v>
      </c>
      <c r="H32" s="43">
        <v>4</v>
      </c>
      <c r="I32" s="45"/>
      <c r="J32" s="19"/>
      <c r="K32" s="20"/>
    </row>
    <row r="33" spans="1:11" x14ac:dyDescent="0.2">
      <c r="A33" s="16"/>
      <c r="B33" s="17"/>
      <c r="C33" s="18" t="s">
        <v>15</v>
      </c>
      <c r="D33" s="39">
        <v>10</v>
      </c>
      <c r="E33" s="49">
        <v>15</v>
      </c>
      <c r="F33" s="28">
        <f t="shared" si="0"/>
        <v>20</v>
      </c>
      <c r="G33" s="23">
        <v>15</v>
      </c>
      <c r="H33" s="43">
        <v>4</v>
      </c>
      <c r="I33" s="45"/>
      <c r="J33" s="19"/>
      <c r="K33" s="20"/>
    </row>
    <row r="34" spans="1:11" x14ac:dyDescent="0.2">
      <c r="A34" s="16"/>
      <c r="B34" s="17" t="s">
        <v>11</v>
      </c>
      <c r="C34" s="18"/>
      <c r="D34" s="39"/>
      <c r="E34" s="49">
        <v>20</v>
      </c>
      <c r="F34" s="28">
        <f t="shared" si="0"/>
        <v>0</v>
      </c>
      <c r="G34" s="23"/>
      <c r="H34" s="43"/>
      <c r="I34" s="45"/>
      <c r="J34" s="19"/>
      <c r="K34" s="20" t="s">
        <v>39</v>
      </c>
    </row>
    <row r="35" spans="1:11" x14ac:dyDescent="0.2">
      <c r="A35" s="16"/>
      <c r="B35" s="17" t="s">
        <v>40</v>
      </c>
      <c r="C35" s="18"/>
      <c r="D35" s="39">
        <v>10</v>
      </c>
      <c r="E35" s="49">
        <v>15</v>
      </c>
      <c r="F35" s="28">
        <f t="shared" si="0"/>
        <v>10</v>
      </c>
      <c r="G35" s="23">
        <v>12</v>
      </c>
      <c r="H35" s="43">
        <v>2</v>
      </c>
      <c r="I35" s="45"/>
      <c r="J35" s="19"/>
      <c r="K35" s="20"/>
    </row>
    <row r="36" spans="1:11" x14ac:dyDescent="0.2">
      <c r="A36" s="16"/>
      <c r="B36" s="17" t="s">
        <v>15</v>
      </c>
      <c r="C36" s="18"/>
      <c r="D36" s="39">
        <v>5</v>
      </c>
      <c r="E36" s="49">
        <v>12</v>
      </c>
      <c r="F36" s="28">
        <f t="shared" si="0"/>
        <v>15</v>
      </c>
      <c r="G36" s="23">
        <v>15</v>
      </c>
      <c r="H36" s="43">
        <v>3</v>
      </c>
      <c r="I36" s="45"/>
      <c r="J36" s="19"/>
      <c r="K36" s="20"/>
    </row>
    <row r="37" spans="1:11" x14ac:dyDescent="0.2">
      <c r="A37" s="16"/>
      <c r="B37" s="17" t="s">
        <v>41</v>
      </c>
      <c r="C37" s="18"/>
      <c r="D37" s="39">
        <v>10</v>
      </c>
      <c r="E37" s="49">
        <v>15</v>
      </c>
      <c r="F37" s="28">
        <f t="shared" si="0"/>
        <v>25</v>
      </c>
      <c r="G37" s="23">
        <v>20</v>
      </c>
      <c r="H37" s="43">
        <v>5</v>
      </c>
      <c r="I37" s="45"/>
      <c r="J37" s="19"/>
      <c r="K37" s="20"/>
    </row>
    <row r="38" spans="1:11" x14ac:dyDescent="0.2">
      <c r="A38" s="16"/>
      <c r="B38" s="17" t="s">
        <v>15</v>
      </c>
      <c r="C38" s="18"/>
      <c r="D38" s="39">
        <v>5</v>
      </c>
      <c r="E38" s="49">
        <v>10</v>
      </c>
      <c r="F38" s="28">
        <f t="shared" si="0"/>
        <v>10</v>
      </c>
      <c r="G38" s="23">
        <v>10</v>
      </c>
      <c r="H38" s="43">
        <v>2</v>
      </c>
      <c r="I38" s="45"/>
      <c r="J38" s="19"/>
      <c r="K38" s="20"/>
    </row>
    <row r="39" spans="1:11" x14ac:dyDescent="0.2">
      <c r="A39" s="16"/>
      <c r="B39" s="17" t="s">
        <v>42</v>
      </c>
      <c r="C39" s="18"/>
      <c r="D39" s="39">
        <v>5</v>
      </c>
      <c r="E39" s="49">
        <v>10</v>
      </c>
      <c r="F39" s="28">
        <f t="shared" si="0"/>
        <v>5</v>
      </c>
      <c r="G39" s="23">
        <v>7</v>
      </c>
      <c r="H39" s="43">
        <v>1</v>
      </c>
      <c r="I39" s="45"/>
      <c r="J39" s="19"/>
      <c r="K39" s="20"/>
    </row>
    <row r="40" spans="1:11" ht="25.5" x14ac:dyDescent="0.2">
      <c r="A40" s="16"/>
      <c r="B40" s="17" t="s">
        <v>26</v>
      </c>
      <c r="C40" s="18"/>
      <c r="D40" s="39">
        <v>10</v>
      </c>
      <c r="E40" s="49">
        <v>15</v>
      </c>
      <c r="F40" s="28">
        <f t="shared" si="0"/>
        <v>20</v>
      </c>
      <c r="G40" s="23">
        <v>15</v>
      </c>
      <c r="H40" s="43">
        <v>4</v>
      </c>
      <c r="I40" s="45"/>
      <c r="J40" s="19"/>
      <c r="K40" s="20" t="s">
        <v>27</v>
      </c>
    </row>
    <row r="41" spans="1:11" x14ac:dyDescent="0.2">
      <c r="A41" s="16"/>
      <c r="B41" s="17" t="s">
        <v>43</v>
      </c>
      <c r="C41" s="18"/>
      <c r="D41" s="39">
        <v>5</v>
      </c>
      <c r="E41" s="49">
        <v>12</v>
      </c>
      <c r="F41" s="28">
        <f t="shared" si="0"/>
        <v>20</v>
      </c>
      <c r="G41" s="23">
        <v>12</v>
      </c>
      <c r="H41" s="43">
        <v>4</v>
      </c>
      <c r="I41" s="45"/>
      <c r="J41" s="19"/>
      <c r="K41" s="20"/>
    </row>
    <row r="42" spans="1:11" s="51" customFormat="1" ht="25.5" x14ac:dyDescent="0.2">
      <c r="A42" s="52"/>
      <c r="B42" s="53" t="s">
        <v>63</v>
      </c>
      <c r="C42" s="54"/>
      <c r="D42" s="55"/>
      <c r="E42" s="55"/>
      <c r="F42" s="55"/>
      <c r="G42" s="23">
        <v>20</v>
      </c>
      <c r="H42" s="43"/>
      <c r="I42" s="45"/>
      <c r="J42" s="55"/>
      <c r="K42" s="56" t="s">
        <v>64</v>
      </c>
    </row>
    <row r="43" spans="1:11" x14ac:dyDescent="0.2">
      <c r="A43" s="16"/>
      <c r="B43" s="17" t="s">
        <v>28</v>
      </c>
      <c r="C43" s="18"/>
      <c r="D43" s="39">
        <v>10</v>
      </c>
      <c r="E43" s="49">
        <v>15</v>
      </c>
      <c r="F43" s="28">
        <f t="shared" si="0"/>
        <v>10</v>
      </c>
      <c r="G43" s="23">
        <v>12</v>
      </c>
      <c r="H43" s="43">
        <v>2</v>
      </c>
      <c r="I43" s="45"/>
      <c r="J43" s="19"/>
      <c r="K43" s="20"/>
    </row>
    <row r="44" spans="1:11" x14ac:dyDescent="0.2">
      <c r="A44" s="16"/>
      <c r="B44" s="17" t="s">
        <v>25</v>
      </c>
      <c r="C44" s="18"/>
      <c r="D44" s="39">
        <v>5</v>
      </c>
      <c r="E44" s="49">
        <v>5</v>
      </c>
      <c r="F44" s="28">
        <f t="shared" si="0"/>
        <v>15</v>
      </c>
      <c r="G44" s="23">
        <v>7</v>
      </c>
      <c r="H44" s="43">
        <v>3</v>
      </c>
      <c r="I44" s="45"/>
      <c r="J44" s="19"/>
      <c r="K44" s="20"/>
    </row>
    <row r="45" spans="1:11" x14ac:dyDescent="0.2">
      <c r="A45" s="16"/>
      <c r="B45" s="17" t="s">
        <v>29</v>
      </c>
      <c r="C45" s="18"/>
      <c r="D45" s="39">
        <v>10</v>
      </c>
      <c r="E45" s="49">
        <v>15</v>
      </c>
      <c r="F45" s="28">
        <f t="shared" si="0"/>
        <v>15</v>
      </c>
      <c r="G45" s="23">
        <v>12</v>
      </c>
      <c r="H45" s="43">
        <v>3</v>
      </c>
      <c r="I45" s="45"/>
      <c r="J45" s="19"/>
      <c r="K45" s="20"/>
    </row>
    <row r="46" spans="1:11" x14ac:dyDescent="0.2">
      <c r="A46" s="16"/>
      <c r="B46" s="17" t="s">
        <v>44</v>
      </c>
      <c r="C46" s="18"/>
      <c r="D46" s="39">
        <v>5</v>
      </c>
      <c r="E46" s="49">
        <v>5</v>
      </c>
      <c r="F46" s="28">
        <f t="shared" si="0"/>
        <v>10</v>
      </c>
      <c r="G46" s="23">
        <v>7</v>
      </c>
      <c r="H46" s="43">
        <v>2</v>
      </c>
      <c r="I46" s="45"/>
      <c r="J46" s="19"/>
      <c r="K46" s="20"/>
    </row>
    <row r="47" spans="1:11" ht="25.5" x14ac:dyDescent="0.2">
      <c r="A47" s="16"/>
      <c r="B47" s="17" t="s">
        <v>45</v>
      </c>
      <c r="C47" s="18"/>
      <c r="D47" s="39"/>
      <c r="E47" s="49">
        <v>5</v>
      </c>
      <c r="F47" s="28">
        <f t="shared" si="0"/>
        <v>20</v>
      </c>
      <c r="G47" s="23">
        <v>10</v>
      </c>
      <c r="H47" s="43">
        <v>4</v>
      </c>
      <c r="I47" s="45"/>
      <c r="J47" s="19"/>
      <c r="K47" s="56" t="s">
        <v>61</v>
      </c>
    </row>
    <row r="48" spans="1:11" x14ac:dyDescent="0.2">
      <c r="A48" s="16"/>
      <c r="B48" s="17" t="s">
        <v>46</v>
      </c>
      <c r="C48" s="18"/>
      <c r="D48" s="39">
        <v>8</v>
      </c>
      <c r="E48" s="49">
        <v>20</v>
      </c>
      <c r="F48" s="28">
        <f t="shared" si="0"/>
        <v>0</v>
      </c>
      <c r="G48" s="23">
        <v>12</v>
      </c>
      <c r="H48" s="43"/>
      <c r="I48" s="45"/>
      <c r="J48" s="19"/>
      <c r="K48" s="20" t="s">
        <v>47</v>
      </c>
    </row>
    <row r="49" spans="1:11" x14ac:dyDescent="0.2">
      <c r="A49" s="16"/>
      <c r="B49" s="21" t="s">
        <v>48</v>
      </c>
      <c r="C49" s="18"/>
      <c r="D49" s="23"/>
      <c r="E49" s="28"/>
      <c r="F49" s="28">
        <f t="shared" si="0"/>
        <v>0</v>
      </c>
      <c r="G49" s="23">
        <f>SUM(G29:G48)</f>
        <v>223</v>
      </c>
      <c r="H49" s="43"/>
      <c r="I49" s="45"/>
      <c r="J49" s="19" t="s">
        <v>49</v>
      </c>
      <c r="K49" s="20"/>
    </row>
    <row r="50" spans="1:11" x14ac:dyDescent="0.2">
      <c r="E50" s="28"/>
      <c r="F50" s="24"/>
      <c r="G50" s="24"/>
    </row>
    <row r="51" spans="1:11" x14ac:dyDescent="0.2">
      <c r="E51" s="28"/>
      <c r="F51" s="24" t="s">
        <v>62</v>
      </c>
      <c r="G51" s="24">
        <f xml:space="preserve"> (G25+G49)*8/1880</f>
        <v>1.7659574468085106</v>
      </c>
      <c r="J51" s="58"/>
    </row>
    <row r="52" spans="1:11" x14ac:dyDescent="0.2">
      <c r="E52" s="28"/>
      <c r="F52" s="24"/>
      <c r="G52" s="24"/>
      <c r="J52" s="57"/>
      <c r="K52" s="59"/>
    </row>
    <row r="53" spans="1:11" x14ac:dyDescent="0.2">
      <c r="E53" s="28"/>
      <c r="F53" s="24"/>
      <c r="G53" s="24"/>
      <c r="J53" s="57"/>
    </row>
    <row r="54" spans="1:11" x14ac:dyDescent="0.2">
      <c r="I54" s="48"/>
      <c r="J54" s="57"/>
    </row>
    <row r="55" spans="1:11" x14ac:dyDescent="0.2">
      <c r="I55" s="48"/>
      <c r="J55" s="57"/>
    </row>
    <row r="56" spans="1:11" x14ac:dyDescent="0.2">
      <c r="J56" s="57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Darrel Conway</dc:creator>
  <dc:description/>
  <cp:lastModifiedBy>Hughes, Steven P. (GSFC-5950)</cp:lastModifiedBy>
  <cp:revision>4</cp:revision>
  <dcterms:created xsi:type="dcterms:W3CDTF">2019-10-03T17:19:24Z</dcterms:created>
  <dcterms:modified xsi:type="dcterms:W3CDTF">2020-08-20T19:29:31Z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